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58" documentId="13_ncr:1_{F6CB121F-512D-4AA6-A0C1-0FB36C537598}" xr6:coauthVersionLast="47" xr6:coauthVersionMax="47" xr10:uidLastSave="{E6EF9C47-3C41-4C20-A241-8E1815E42F69}"/>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<sst xmlns="http://schemas.openxmlformats.org/spreadsheetml/2006/main" count="178616" uniqueCount="39089">
  <si>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</si>
  <si>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</si>
  <si>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</si>
  <si>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</si>
  <si>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</si>
  <si>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</si>
  <si>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</si>
  <si>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</si>
  <si>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</si>
  <si>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</si>
  <si>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</si>
  <si>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</si>
  <si>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</si>
  <si>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</si>
  <si>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</si>
  <si>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</si>
  <si>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</si>
  <si>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</si>
  <si>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</si>
  <si>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</si>
  <si>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</si>
  <si>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</si>
  <si>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</si>
  <si>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</si>
  <si>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</si>
  <si>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</si>
  <si>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</si>
  <si>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</si>
  <si>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</si>
  <si>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</si>
  <si>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</si>
  <si>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</si>
  <si>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</si>
  <si>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</si>
  <si>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</si>
  <si>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</si>
  <si>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</si>
  <si>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</si>
  <si>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</si>
  <si>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</si>
  <si>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</si>
  <si>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</si>
  <si>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</si>
  <si>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</si>
  <si>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</si>
  <si>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</si>
  <si>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</si>
  <si>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</si>
  <si>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</si>
  <si>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</si>
  <si>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</si>
  <si>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</si>
  <si>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</si>
  <si>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</si>
  <si>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</si>
  <si>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</si>
  <si>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</si>
  <si>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</si>
  <si>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</si>
  <si>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</si>
  <si>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</si>
  <si>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</si>
  <si>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</si>
  <si>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</si>
  <si>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</si>
  <si>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</si>
  <si>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</si>
  <si>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</si>
  <si>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</si>
  <si>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</si>
  <si>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</si>
  <si>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</si>
  <si>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</si>
  <si>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</si>
  <si>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</si>
  <si>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</si>
  <si>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</si>
  <si>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</si>
  <si>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</si>
  <si>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</si>
  <si>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</si>
  <si>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</si>
  <si>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</si>
  <si>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</si>
  <si>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</si>
  <si>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</si>
  <si>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</si>
  <si>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</si>
  <si>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</si>
  <si>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</si>
  <si>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</si>
  <si>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</si>
  <si>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</si>
  <si>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</si>
  <si>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</si>
  <si>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</si>
  <si>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</si>
  <si>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</si>
  <si>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</si>
  <si>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</si>
  <si>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</si>
  <si>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</si>
  <si>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</si>
  <si>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</si>
  <si>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</si>
  <si>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</si>
  <si>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</si>
  <si>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</si>
  <si>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</si>
  <si>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</si>
  <si>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</si>
  <si>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</si>
  <si>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</si>
  <si>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</si>
  <si>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</si>
  <si>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</si>
  <si>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</si>
  <si>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</si>
  <si>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</si>
  <si>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</si>
  <si>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</si>
  <si>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</si>
  <si>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</si>
  <si>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</si>
  <si>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</si>
  <si>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</si>
  <si>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</si>
  <si>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</si>
  <si>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</si>
  <si>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</si>
  <si>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</si>
  <si>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</si>
  <si>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</si>
  <si>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</si>
  <si>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</si>
  <si>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</si>
  <si>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</si>
  <si>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</si>
  <si>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</si>
  <si>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</si>
  <si>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</si>
  <si>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</si>
  <si>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</si>
  <si>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</si>
  <si>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</si>
  <si>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</si>
  <si>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</si>
  <si>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</si>
  <si>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</si>
  <si>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</si>
  <si>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</si>
  <si>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</si>
  <si>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</si>
  <si>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</si>
  <si>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</si>
  <si>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</si>
  <si>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</si>
  <si>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</si>
  <si>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</si>
  <si>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</si>
  <si>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</si>
  <si>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</si>
  <si>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</si>
  <si>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</si>
  <si>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</si>
  <si>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</si>
  <si>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</si>
  <si>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</si>
  <si>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</si>
  <si>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</si>
  <si>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</si>
  <si>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</si>
  <si>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</si>
  <si>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</si>
  <si>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</si>
  <si>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</si>
  <si>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</si>
  <si>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</si>
  <si>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</si>
  <si>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</si>
  <si>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</si>
  <si>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</si>
  <si>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</si>
  <si>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</si>
  <si>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</si>
  <si>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</si>
  <si>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</si>
  <si>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</si>
  <si>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</si>
  <si>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</si>
  <si>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</si>
  <si>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</si>
  <si>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</si>
  <si>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</si>
  <si>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</si>
  <si>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</si>
  <si>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</si>
  <si>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</si>
  <si>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</si>
  <si>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</si>
  <si>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</si>
  <si>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</si>
  <si>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</si>
  <si>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</si>
  <si>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</si>
  <si>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</si>
  <si>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</si>
  <si>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</si>
  <si>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</si>
  <si>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</si>
  <si>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</si>
  <si>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</si>
  <si>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</si>
  <si>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</si>
  <si>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</si>
  <si>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</si>
  <si>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</si>
  <si>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</si>
  <si>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</si>
  <si>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</si>
  <si>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</si>
  <si>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</si>
  <si>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</si>
  <si>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</si>
  <si>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</si>
  <si>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</si>
  <si>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</si>
  <si>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</si>
  <si>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</si>
  <si>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</si>
  <si>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</si>
  <si>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</si>
  <si>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</si>
  <si>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</si>
  <si>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</si>
  <si>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</si>
  <si>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</si>
  <si>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</si>
  <si>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</si>
  <si>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</si>
  <si>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</si>
  <si>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</si>
  <si>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</si>
  <si>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</si>
  <si>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</si>
  <si>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</si>
  <si>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</si>
  <si>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</si>
  <si>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</si>
  <si>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</si>
  <si>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</si>
  <si>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</si>
  <si>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</si>
  <si>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</si>
  <si>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</si>
  <si>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</si>
  <si>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</si>
  <si>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</si>
  <si>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</si>
  <si>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</si>
  <si>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</si>
  <si>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</si>
  <si>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</si>
  <si>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</si>
  <si>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</si>
  <si>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</si>
  <si>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</si>
  <si>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</si>
  <si>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</si>
  <si>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</si>
  <si>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</si>
  <si>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</si>
  <si>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</si>
  <si>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</si>
  <si>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</si>
  <si>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</si>
  <si>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</si>
  <si>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</si>
  <si>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</si>
  <si>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</si>
  <si>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</si>
  <si>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</si>
  <si>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</si>
  <si>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</si>
  <si>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</si>
  <si>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</si>
  <si>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</si>
  <si>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</si>
  <si>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</si>
  <si>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</si>
  <si>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</si>
  <si>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</si>
  <si>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</si>
  <si>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</si>
  <si>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</si>
  <si>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</si>
  <si>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</si>
  <si>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</si>
  <si>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</si>
  <si>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</si>
  <si>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</si>
  <si>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</si>
  <si>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</si>
  <si>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</si>
  <si>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</si>
  <si>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</si>
  <si>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</si>
  <si>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</si>
  <si>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</si>
  <si>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</si>
  <si>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</si>
  <si>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</si>
  <si>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</si>
  <si>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</si>
  <si>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</si>
  <si>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</si>
  <si>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</si>
  <si>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</si>
  <si>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</si>
  <si>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</si>
  <si>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</si>
  <si>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</si>
  <si>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</si>
  <si>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</si>
  <si>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</si>
  <si>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</si>
  <si>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</si>
  <si>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</si>
  <si>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</si>
  <si>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</si>
  <si>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</si>
  <si>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</si>
  <si>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</si>
  <si>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</si>
  <si>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</si>
  <si>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</si>
  <si>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</si>
  <si>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</si>
  <si>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</si>
  <si>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</si>
  <si>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</si>
  <si>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</si>
  <si>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</si>
  <si>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</si>
  <si>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</si>
  <si>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</si>
  <si>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</si>
  <si>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</si>
  <si>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</si>
  <si>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</si>
  <si>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</si>
  <si>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</si>
  <si>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</si>
  <si>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</si>
  <si>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</si>
  <si>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</si>
  <si>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</si>
  <si>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</si>
  <si>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</si>
  <si>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</si>
  <si>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</si>
  <si>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</si>
  <si>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</si>
  <si>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</si>
  <si>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</si>
  <si>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</si>
  <si>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</si>
  <si>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</si>
  <si>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</si>
  <si>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</si>
  <si>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</si>
  <si>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</si>
  <si>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</si>
  <si>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</si>
  <si>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</si>
  <si>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</si>
  <si>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</si>
  <si>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</si>
  <si>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</si>
  <si>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</si>
  <si>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</si>
  <si>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</si>
  <si>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</si>
  <si>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</si>
  <si>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</si>
  <si>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</si>
  <si>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</si>
  <si>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</si>
  <si>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</si>
  <si>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</si>
  <si>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</si>
  <si>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</si>
  <si>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</si>
  <si>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</si>
  <si>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</si>
  <si>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</si>
  <si>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</si>
  <si>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</si>
  <si>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</si>
  <si>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</si>
  <si>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</si>
  <si>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</si>
  <si>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</si>
  <si>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</si>
  <si>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</si>
  <si>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</si>
  <si>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</si>
  <si>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</si>
  <si>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</si>
  <si>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</si>
  <si>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</si>
  <si>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</si>
  <si>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</si>
  <si>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</si>
  <si>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</si>
  <si>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</si>
  <si>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</si>
  <si>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</si>
  <si>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</si>
  <si>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</si>
  <si>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</si>
  <si>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</si>
  <si>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</si>
  <si>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</si>
  <si>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</si>
  <si>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</si>
  <si>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</si>
  <si>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</si>
  <si>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</si>
  <si>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</si>
  <si>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</si>
  <si>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</si>
  <si>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</si>
  <si>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</si>
  <si>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</si>
  <si>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</si>
  <si>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</si>
  <si>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</si>
  <si>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</si>
  <si>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</si>
  <si>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</si>
  <si>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</si>
  <si>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</si>
  <si>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</si>
  <si>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</si>
  <si>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</si>
  <si>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</si>
  <si>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</si>
  <si>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</si>
  <si>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</si>
  <si>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</si>
  <si>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</si>
  <si>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</si>
  <si>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</si>
  <si>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</si>
  <si>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</si>
  <si>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</si>
  <si>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</si>
  <si>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</si>
  <si>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</si>
  <si>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</si>
  <si>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</si>
  <si>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</si>
  <si>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</si>
  <si>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</si>
  <si>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</si>
  <si>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</si>
  <si>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</si>
  <si>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</si>
  <si>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</si>
  <si>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</si>
  <si>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</si>
  <si>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</si>
  <si>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</si>
  <si>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</si>
  <si>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</si>
  <si>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</si>
  <si>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</si>
  <si>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</si>
  <si>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</si>
  <si>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</si>
  <si>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</si>
  <si>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</si>
  <si>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</si>
  <si>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</si>
  <si>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</si>
  <si>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</si>
  <si>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</si>
  <si>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</si>
  <si>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</si>
  <si>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</si>
  <si>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</si>
  <si>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</si>
  <si>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</si>
  <si>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</si>
  <si>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</si>
  <si>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</si>
  <si>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</si>
  <si>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</si>
  <si>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</si>
  <si>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</si>
  <si>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</si>
  <si>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</si>
  <si>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</si>
  <si>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</si>
  <si>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</si>
  <si>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</si>
  <si>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</si>
  <si>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</si>
  <si>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</si>
  <si>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</si>
  <si>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</si>
  <si>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</si>
  <si>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</si>
  <si>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</si>
  <si>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</si>
  <si>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</si>
  <si>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</si>
  <si>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</si>
  <si>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</si>
  <si>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</si>
  <si>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</si>
  <si>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</si>
  <si>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</si>
  <si>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</si>
  <si>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</si>
  <si>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</si>
  <si>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</si>
  <si>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</si>
  <si>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</si>
  <si>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</si>
  <si>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</si>
  <si>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</si>
  <si>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</si>
  <si>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</si>
  <si>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</si>
  <si>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</si>
  <si>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</si>
  <si>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</si>
  <si>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</si>
  <si>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</si>
  <si>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</si>
  <si>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</si>
  <si>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</si>
  <si>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</si>
  <si>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</si>
  <si>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</si>
  <si>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</si>
  <si>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</si>
  <si>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</si>
  <si>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</si>
  <si>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</si>
  <si>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</si>
  <si>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</si>
  <si>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</si>
  <si>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</si>
  <si>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</si>
  <si>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</si>
  <si>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</si>
  <si>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</si>
  <si>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</si>
  <si>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</si>
  <si>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</si>
  <si>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</si>
  <si>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</si>
  <si>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</si>
  <si>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</si>
  <si>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</si>
  <si>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</si>
  <si>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</si>
  <si>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</si>
  <si>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</si>
  <si>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</si>
  <si>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</si>
  <si>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</si>
  <si>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</si>
  <si>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</si>
  <si>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</si>
  <si>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</si>
  <si>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</si>
  <si>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</si>
  <si>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</si>
  <si>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</si>
  <si>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</si>
  <si>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</si>
  <si>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</si>
  <si>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</si>
  <si>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</si>
  <si>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</si>
  <si>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</si>
  <si>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</si>
  <si>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</si>
  <si>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</si>
  <si>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</si>
  <si>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</si>
  <si>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</si>
  <si>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</si>
  <si>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</si>
  <si>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</si>
  <si>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</si>
  <si>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</si>
  <si>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</si>
  <si>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</si>
  <si>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</si>
  <si>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</si>
  <si>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</si>
  <si>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</si>
  <si>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</si>
  <si>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</si>
  <si>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</si>
  <si>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</si>
  <si>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</si>
  <si>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</si>
  <si>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</si>
  <si>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</si>
  <si>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</si>
  <si>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</si>
  <si>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</si>
  <si>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</si>
  <si>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</si>
  <si>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</si>
  <si>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</si>
  <si>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</si>
  <si>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</si>
  <si>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</si>
  <si>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</si>
  <si>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</si>
  <si>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</si>
  <si>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</si>
  <si>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</si>
  <si>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</si>
  <si>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</si>
  <si>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</si>
  <si>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</si>
  <si>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</si>
  <si>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</si>
  <si>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</si>
  <si>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</si>
  <si>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</si>
  <si>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</si>
  <si>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</si>
  <si>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</si>
  <si>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</si>
  <si>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</si>
  <si>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</si>
  <si>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</si>
  <si>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</si>
  <si>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</si>
  <si>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</si>
  <si>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</si>
  <si>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</si>
  <si>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</si>
  <si>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</si>
  <si>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</si>
  <si>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</si>
  <si>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</si>
  <si>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</si>
  <si>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</si>
  <si>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</si>
  <si>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</si>
  <si>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</si>
  <si>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</si>
  <si>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</si>
  <si>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</si>
  <si>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</si>
  <si>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</si>
  <si>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</si>
  <si>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</si>
  <si>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</si>
  <si>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</si>
  <si>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</si>
  <si>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</si>
  <si>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</si>
  <si>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</si>
  <si>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</si>
  <si>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</si>
  <si>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</si>
  <si>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</si>
  <si>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</si>
  <si>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</si>
  <si>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</si>
  <si>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</si>
  <si>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</si>
  <si>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</si>
  <si>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</si>
  <si>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</si>
  <si>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</si>
  <si>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</si>
  <si>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</si>
  <si>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</si>
  <si>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</si>
  <si>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</si>
  <si>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</si>
  <si>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</si>
  <si>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</si>
  <si>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</si>
  <si>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</si>
  <si>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</si>
  <si>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</si>
  <si>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</si>
  <si>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</si>
  <si>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</si>
  <si>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</si>
  <si>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</si>
  <si>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</si>
  <si>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</si>
  <si>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</si>
  <si>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</si>
  <si>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</si>
  <si>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</si>
  <si>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</si>
  <si>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</si>
  <si>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</si>
  <si>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</si>
  <si>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</si>
  <si>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</si>
  <si>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</si>
  <si>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</si>
  <si>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</si>
  <si>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</si>
  <si>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</si>
  <si>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</si>
  <si>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</si>
  <si>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</si>
  <si>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</si>
  <si>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</si>
  <si>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</si>
  <si>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</si>
  <si>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</si>
  <si>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</si>
  <si>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</si>
  <si>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</si>
  <si>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</si>
  <si>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</si>
  <si>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</si>
  <si>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</si>
  <si>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</si>
  <si>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</si>
  <si>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</si>
  <si>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</si>
  <si>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</si>
  <si>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</si>
  <si>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</si>
  <si>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</si>
  <si>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</si>
  <si>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</si>
  <si>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</si>
  <si>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</si>
  <si>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</si>
  <si>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</si>
  <si>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</si>
  <si>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</si>
  <si>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</si>
  <si>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</si>
  <si>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</si>
  <si>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</si>
  <si>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</si>
  <si>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</si>
  <si>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</si>
  <si>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</si>
  <si>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</si>
  <si>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</si>
  <si>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</si>
  <si>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</si>
  <si>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</si>
  <si>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</si>
  <si>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</si>
  <si>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</si>
  <si>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</si>
  <si>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</si>
  <si>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</si>
  <si>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</si>
  <si>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</si>
  <si>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</si>
  <si>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</si>
  <si>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</si>
  <si>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</si>
  <si>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</si>
  <si>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</si>
  <si>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</si>
  <si>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</si>
  <si>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</si>
  <si>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</si>
  <si>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</si>
  <si>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</si>
  <si>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</si>
  <si>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</si>
  <si>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</si>
  <si>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</si>
  <si>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</si>
  <si>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</si>
  <si>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</si>
  <si>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</si>
  <si>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</si>
  <si>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</si>
  <si>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</si>
  <si>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</si>
  <si>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</si>
  <si>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</si>
  <si>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</si>
  <si>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</si>
  <si>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</si>
  <si>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</si>
  <si>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</si>
  <si>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</si>
  <si>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</si>
  <si>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</si>
  <si>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</si>
  <si>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</si>
  <si>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</si>
  <si>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</si>
  <si>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</si>
  <si>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</si>
  <si>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</si>
  <si>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</si>
  <si>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</si>
  <si>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</si>
  <si>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</si>
  <si>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</si>
  <si>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</si>
  <si>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</si>
  <si>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</si>
  <si>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</si>
  <si>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</si>
  <si>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</si>
  <si>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</si>
  <si>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</si>
  <si>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</si>
  <si>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</si>
  <si>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</si>
  <si>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</si>
  <si>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</si>
  <si>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</si>
  <si>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</si>
  <si>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</si>
  <si>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</si>
  <si>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</si>
  <si>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</si>
  <si>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</si>
  <si>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</si>
  <si>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</si>
  <si>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</si>
  <si>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</si>
  <si>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</si>
  <si>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</si>
  <si>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</si>
  <si>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</si>
  <si>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</si>
  <si>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</si>
  <si>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</si>
  <si>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</si>
  <si>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</si>
  <si>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</si>
  <si>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</si>
  <si>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</si>
  <si>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</si>
  <si>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</si>
  <si>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</si>
  <si>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</si>
  <si>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</si>
  <si>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</si>
  <si>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</si>
  <si>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</si>
  <si>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</si>
  <si>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</si>
  <si>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</si>
  <si>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</si>
  <si>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</si>
  <si>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</si>
  <si>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</si>
  <si>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</si>
  <si>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</si>
  <si>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</si>
  <si>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</si>
  <si>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</si>
  <si>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</si>
  <si>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</si>
  <si>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</si>
  <si>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</si>
  <si>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</si>
  <si>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</si>
  <si>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</si>
  <si>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</si>
  <si>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</si>
  <si>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</si>
  <si>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</si>
  <si>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</si>
  <si>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</si>
  <si>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</si>
  <si>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</si>
  <si>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</si>
  <si>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</si>
  <si>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</si>
  <si>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</si>
  <si>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</si>
  <si>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</si>
  <si>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</si>
  <si>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</si>
  <si>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</si>
  <si>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</si>
  <si>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</si>
  <si>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</si>
  <si>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</si>
  <si>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</si>
  <si>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</si>
  <si>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</si>
  <si>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</si>
  <si>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</si>
  <si>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</si>
  <si>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</si>
  <si>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</si>
  <si>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</si>
  <si>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</si>
  <si>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</si>
  <si>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</si>
  <si>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</si>
  <si>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</si>
  <si>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</si>
  <si>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</si>
  <si>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</si>
  <si>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</si>
  <si>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</si>
  <si>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</si>
  <si>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</si>
  <si>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</si>
  <si>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</si>
  <si>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</si>
  <si>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</si>
  <si>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</si>
  <si>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</si>
  <si>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</si>
  <si>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</si>
  <si>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</si>
  <si>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</si>
  <si>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</si>
  <si>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</si>
  <si>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</si>
  <si>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</si>
  <si>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</si>
  <si>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</si>
  <si>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</si>
  <si>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</si>
  <si>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</si>
  <si>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</si>
  <si>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</si>
  <si>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</si>
  <si>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</si>
  <si>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</si>
  <si>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</si>
  <si>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</si>
  <si>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</si>
  <si>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</si>
  <si>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</si>
  <si>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</si>
  <si>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</si>
  <si>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</si>
  <si>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</si>
  <si>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</si>
  <si>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</si>
  <si>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</si>
  <si>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</si>
  <si>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</si>
  <si>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</si>
  <si>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</si>
  <si>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</si>
  <si>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</si>
  <si>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</si>
  <si>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</si>
  <si>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</si>
  <si>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</si>
  <si>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</si>
  <si>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</si>
  <si>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</si>
  <si>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</si>
  <si>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</si>
  <si>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</si>
  <si>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</si>
  <si>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</si>
  <si>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</si>
  <si>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</si>
  <si>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</si>
  <si>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</si>
  <si>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</si>
  <si>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</si>
  <si>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</si>
  <si>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</si>
  <si>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</si>
  <si>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</si>
  <si>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</si>
  <si>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</si>
  <si>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</si>
  <si>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</si>
  <si>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</si>
  <si>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</si>
  <si>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</si>
  <si>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</si>
  <si>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</si>
  <si>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</si>
  <si>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</si>
  <si>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</si>
  <si>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</si>
  <si>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</si>
  <si>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</si>
  <si>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</si>
  <si>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</si>
  <si>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</si>
  <si>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</si>
  <si>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</si>
  <si>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</si>
  <si>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</si>
  <si>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</si>
  <si>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</si>
  <si>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</si>
  <si>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</si>
  <si>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</si>
  <si>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</si>
  <si>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</si>
  <si>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</si>
  <si>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</si>
  <si>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</si>
  <si>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</si>
  <si>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</si>
  <si>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</si>
  <si>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</si>
  <si>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</si>
  <si>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</si>
  <si>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</si>
  <si>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</si>
  <si>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</si>
  <si>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</si>
  <si>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</si>
  <si>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</si>
  <si>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</si>
  <si>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</si>
  <si>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</si>
  <si>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</si>
  <si>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</si>
  <si>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</si>
  <si>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</si>
  <si>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</si>
  <si>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</si>
  <si>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</si>
  <si>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</si>
  <si>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</si>
  <si>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</si>
  <si>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</si>
  <si>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</si>
  <si>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</si>
  <si>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</si>
  <si>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</si>
  <si>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</si>
  <si>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</si>
  <si>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</si>
  <si>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</si>
  <si>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</si>
  <si>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</si>
  <si>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</si>
  <si>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</si>
  <si>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</si>
  <si>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</si>
  <si>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</si>
  <si>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</si>
  <si>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</si>
  <si>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</si>
  <si>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</si>
  <si>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</si>
  <si>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</si>
  <si>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</si>
  <si>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</si>
  <si>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</si>
  <si>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</si>
  <si>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</si>
  <si>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</si>
  <si>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</si>
  <si>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</si>
  <si>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</si>
  <si>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</si>
  <si>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</si>
  <si>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</si>
  <si>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</si>
  <si>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</si>
  <si>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</si>
  <si>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</si>
  <si>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</si>
  <si>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</si>
  <si>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</si>
  <si>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</si>
  <si>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</si>
  <si>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</si>
  <si>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</si>
  <si>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</si>
  <si>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</si>
  <si>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</si>
  <si>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</si>
  <si>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</si>
  <si>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</si>
  <si>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</si>
  <si>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</si>
  <si>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</si>
  <si>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</si>
  <si>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</si>
  <si>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</si>
  <si>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</si>
  <si>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</si>
  <si>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</si>
  <si>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</si>
  <si>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</si>
  <si>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</si>
  <si>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</si>
  <si>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</si>
  <si>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</si>
  <si>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</si>
  <si>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</si>
  <si>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</si>
  <si>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</si>
  <si>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</si>
  <si>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</si>
  <si>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</si>
  <si>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</si>
  <si>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</si>
  <si>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</si>
  <si>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</si>
  <si>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</si>
  <si>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</si>
  <si>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</si>
  <si>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</si>
  <si>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</si>
  <si>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</si>
  <si>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</si>
  <si>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</si>
  <si>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</si>
  <si>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</si>
  <si>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</si>
  <si>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</si>
  <si>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</si>
  <si>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</si>
  <si>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</si>
  <si>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</si>
  <si>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</si>
  <si>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</si>
  <si>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</si>
  <si>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</si>
  <si>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</si>
  <si>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</si>
  <si>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</si>
  <si>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</si>
  <si>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</si>
  <si>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</si>
  <si>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</si>
  <si>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</si>
  <si>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</si>
  <si>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</si>
  <si>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</si>
  <si>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</si>
  <si>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</si>
  <si>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</si>
  <si>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</si>
  <si>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</si>
  <si>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</si>
  <si>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</si>
  <si>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</si>
  <si>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</si>
  <si>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</si>
  <si>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</si>
  <si>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</si>
  <si>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</si>
  <si>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</si>
  <si>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</si>
  <si>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</si>
  <si>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</si>
  <si>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</si>
  <si>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</si>
  <si>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</si>
  <si>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</si>
  <si>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</si>
  <si>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</si>
  <si>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</si>
  <si>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</si>
  <si>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</si>
  <si>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</si>
  <si>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</si>
  <si>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</si>
  <si>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</si>
  <si>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</si>
  <si>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</si>
  <si>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</si>
  <si>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</si>
  <si>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</si>
  <si>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</si>
  <si>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</si>
  <si>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</si>
  <si>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</si>
  <si>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</si>
  <si>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</si>
  <si>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</si>
  <si>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</si>
  <si>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</si>
  <si>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</si>
  <si>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</si>
  <si>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</si>
  <si>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</si>
  <si>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</si>
  <si>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</si>
  <si>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</si>
  <si>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</si>
  <si>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</si>
  <si>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</si>
  <si>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</si>
  <si>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</si>
  <si>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</si>
  <si>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</si>
  <si>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</si>
  <si>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</si>
  <si>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</si>
  <si>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</si>
  <si>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</si>
  <si>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</si>
  <si>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</si>
  <si>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</si>
  <si>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</si>
  <si>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</si>
  <si>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</si>
  <si>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</si>
  <si>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</si>
  <si>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</si>
  <si>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</si>
  <si>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</si>
  <si>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</si>
  <si>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</si>
  <si>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</si>
  <si>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</si>
  <si>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</si>
  <si>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</si>
  <si>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</si>
  <si>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</si>
  <si>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</si>
  <si>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</si>
  <si>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</si>
  <si>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</si>
  <si>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</si>
  <si>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</si>
  <si>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</si>
  <si>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</si>
  <si>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</si>
  <si>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</si>
  <si>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</si>
  <si>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</si>
  <si>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</si>
  <si>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</si>
  <si>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</si>
  <si>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</si>
  <si>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</si>
  <si>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</si>
  <si>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</si>
  <si>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</si>
  <si>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</si>
  <si>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</si>
  <si>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</si>
  <si>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</si>
  <si>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</si>
  <si>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</si>
  <si>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</si>
  <si>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</si>
  <si>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</si>
  <si>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</si>
  <si>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</si>
  <si>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</si>
  <si>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</si>
  <si>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</si>
  <si>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</si>
  <si>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</si>
  <si>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</si>
  <si>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</si>
  <si>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</si>
  <si>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</si>
  <si>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</si>
  <si>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</si>
  <si>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</si>
  <si>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</si>
  <si>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</si>
  <si>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</si>
  <si>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</si>
  <si>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</si>
  <si>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</si>
  <si>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</si>
  <si>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</si>
  <si>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</si>
  <si>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</si>
  <si>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</si>
  <si>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</si>
  <si>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</si>
  <si>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</si>
  <si>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</si>
  <si>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</si>
  <si>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</si>
  <si>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</si>
  <si>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</si>
  <si>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</si>
  <si>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</si>
  <si>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</si>
  <si>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</si>
  <si>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</si>
  <si>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</si>
  <si>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</si>
  <si>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</si>
  <si>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</si>
  <si>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</si>
  <si>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</si>
  <si>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</si>
  <si>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</si>
  <si>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</si>
  <si>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</si>
  <si>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</si>
  <si>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</si>
  <si>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</si>
  <si>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</si>
  <si>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</si>
  <si>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</si>
  <si>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</si>
  <si>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</si>
  <si>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</si>
  <si>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</si>
  <si>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</si>
  <si>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</si>
  <si>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</si>
  <si>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</si>
  <si>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</si>
  <si>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</si>
  <si>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</si>
  <si>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</si>
  <si>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</si>
  <si>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</si>
  <si>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</si>
  <si>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</si>
  <si>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</si>
  <si>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</si>
  <si>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</si>
  <si>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</si>
  <si>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</si>
  <si>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</si>
  <si>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</si>
  <si>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</si>
  <si>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</si>
  <si>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</si>
  <si>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</si>
  <si>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</si>
  <si>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</si>
  <si>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</si>
  <si>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</si>
  <si>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</si>
  <si>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</si>
  <si>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</si>
  <si>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</si>
  <si>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</si>
  <si>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</si>
  <si>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</si>
  <si>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</si>
  <si>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</si>
  <si>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</si>
  <si>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</si>
  <si>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</si>
  <si>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</si>
  <si>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</si>
  <si>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</si>
  <si>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</si>
  <si>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</si>
  <si>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</si>
  <si>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</si>
  <si>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</si>
  <si>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</si>
  <si>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</si>
  <si>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</si>
  <si>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</si>
  <si>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</si>
  <si>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</si>
  <si>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</si>
  <si>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</si>
  <si>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</si>
  <si>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</si>
  <si>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</si>
  <si>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</si>
  <si>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</si>
  <si>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</si>
  <si>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</si>
  <si>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</si>
  <si>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</si>
  <si>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</si>
  <si>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</si>
  <si>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</si>
  <si>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</si>
  <si>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</si>
  <si>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</si>
  <si>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</si>
  <si>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</si>
  <si>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</si>
  <si>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</si>
  <si>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</si>
  <si>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</si>
  <si>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</si>
  <si>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</si>
  <si>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</si>
  <si>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</si>
  <si>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</si>
  <si>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</si>
  <si>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</si>
  <si>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</si>
  <si>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</si>
  <si>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</si>
  <si>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</si>
  <si>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</si>
  <si>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</si>
  <si>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</si>
  <si>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</si>
  <si>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</si>
  <si>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</si>
  <si>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</si>
  <si>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</si>
  <si>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</si>
  <si>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</si>
  <si>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</si>
  <si>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</si>
  <si>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</si>
  <si>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</si>
  <si>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</si>
  <si>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</si>
  <si>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</si>
  <si>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</si>
  <si>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</si>
  <si>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</si>
  <si>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</si>
  <si>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</si>
  <si>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</si>
  <si>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</si>
  <si>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</si>
  <si>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</si>
  <si>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</si>
  <si>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</si>
  <si>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</si>
  <si>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</si>
  <si>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</si>
  <si>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</si>
  <si>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</si>
  <si>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</si>
  <si>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</si>
  <si>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</si>
  <si>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</si>
  <si>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</si>
  <si>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</si>
  <si>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</si>
  <si>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</si>
  <si>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</si>
  <si>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</si>
  <si>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</si>
  <si>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</si>
  <si>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</si>
  <si>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</si>
  <si>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</si>
  <si>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</si>
  <si>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</si>
  <si>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</si>
  <si>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</si>
  <si>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</si>
  <si>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</si>
  <si>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</si>
  <si>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</si>
  <si>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</si>
  <si>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</si>
  <si>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</si>
  <si>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</si>
  <si>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</si>
  <si>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</si>
  <si>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</si>
  <si>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</si>
  <si>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</si>
  <si>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</si>
  <si>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</si>
  <si>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</si>
  <si>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</si>
  <si>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</si>
  <si>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</si>
  <si>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</si>
  <si>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</si>
  <si>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</si>
  <si>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</si>
  <si>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</si>
  <si>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</si>
  <si>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</si>
  <si>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</si>
  <si>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</si>
  <si>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</si>
  <si>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</si>
  <si>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</si>
  <si>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</si>
  <si>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</si>
  <si>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</si>
  <si>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</si>
  <si>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</si>
  <si>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</si>
  <si>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</si>
  <si>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</si>
  <si>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</si>
  <si>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</si>
  <si>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</si>
  <si>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</si>
  <si>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</si>
  <si>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</si>
  <si>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</si>
  <si>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</si>
  <si>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</si>
  <si>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</si>
  <si>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</si>
  <si>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</si>
  <si>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</si>
  <si>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</si>
  <si>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</si>
  <si>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</si>
  <si>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</si>
  <si>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</si>
  <si>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</si>
  <si>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</si>
  <si>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</si>
  <si>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</si>
  <si>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</si>
  <si>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</si>
  <si>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</si>
  <si>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</si>
  <si>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</si>
  <si>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</si>
  <si>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</si>
  <si>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</si>
  <si>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</si>
  <si>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</si>
  <si>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</si>
  <si>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</si>
  <si>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</si>
  <si>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</si>
  <si>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</si>
  <si>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</si>
  <si>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</si>
  <si>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</si>
  <si>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</si>
  <si>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</si>
  <si>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</si>
  <si>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</si>
  <si>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</si>
  <si>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</si>
  <si>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</si>
  <si>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</si>
  <si>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</si>
  <si>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</si>
  <si>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</si>
  <si>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</si>
  <si>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</si>
  <si>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</si>
  <si>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</si>
  <si>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</si>
  <si>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</si>
  <si>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</si>
  <si>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</si>
  <si>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</si>
  <si>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</si>
  <si>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</si>
  <si>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</si>
  <si>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</si>
  <si>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</si>
  <si>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</si>
  <si>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</si>
  <si>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</si>
  <si>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</si>
  <si>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</si>
  <si>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</si>
  <si>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</si>
  <si>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</si>
  <si>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</si>
  <si>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</si>
  <si>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</si>
  <si>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</si>
  <si>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</si>
  <si>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</si>
  <si>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</si>
  <si>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</si>
  <si>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</si>
  <si>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</si>
  <si>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</si>
  <si>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</si>
  <si>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</si>
  <si>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</si>
  <si>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</si>
  <si>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</si>
  <si>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</si>
  <si>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</si>
  <si>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</si>
  <si>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</si>
  <si>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</si>
  <si>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</si>
  <si>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</si>
  <si>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</si>
  <si>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</si>
  <si>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</si>
  <si>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</si>
  <si>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</si>
  <si>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</si>
  <si>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</si>
  <si>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</si>
  <si>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</si>
  <si>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</si>
  <si>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</si>
  <si>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</si>
  <si>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</si>
  <si>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</si>
  <si>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</si>
  <si>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</si>
  <si>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</si>
  <si>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</si>
  <si>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</si>
  <si>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</si>
  <si>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</si>
  <si>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</si>
  <si>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</si>
  <si>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</si>
  <si>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</si>
  <si>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</si>
  <si>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</si>
  <si>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</si>
  <si>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</si>
  <si>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</si>
  <si>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</si>
  <si>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</si>
  <si>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</si>
  <si>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</si>
  <si>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</si>
  <si>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</si>
  <si>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</si>
  <si>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</si>
  <si>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</si>
  <si>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</si>
  <si>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</si>
  <si>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</si>
  <si>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</si>
  <si>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</si>
  <si>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</si>
  <si>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</si>
  <si>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</si>
  <si>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</si>
  <si>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</si>
  <si>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</si>
  <si>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</si>
  <si>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</si>
  <si>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</si>
  <si>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</si>
  <si>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</si>
  <si>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</si>
  <si>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</si>
  <si>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</si>
  <si>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</si>
  <si>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</si>
  <si>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</si>
  <si>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</si>
  <si>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</si>
  <si>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</si>
  <si>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</si>
  <si>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</si>
  <si>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</si>
  <si>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</si>
  <si>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</si>
  <si>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</si>
  <si>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</si>
  <si>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</si>
  <si>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</si>
  <si>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</si>
  <si>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</si>
  <si>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</si>
  <si>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</si>
  <si>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</si>
  <si>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</si>
  <si>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</si>
  <si>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</si>
  <si>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</si>
  <si>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</si>
  <si>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</si>
  <si>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</si>
  <si>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</si>
  <si>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</si>
  <si>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</si>
  <si>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</si>
  <si>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</si>
  <si>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</si>
  <si>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</si>
  <si>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</si>
  <si>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</si>
  <si>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</si>
  <si>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</si>
  <si>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</si>
  <si>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</si>
  <si>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</si>
  <si>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</si>
  <si>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</si>
  <si>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</si>
  <si>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</si>
  <si>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</si>
  <si>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</si>
  <si>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</si>
  <si>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</si>
  <si>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</si>
  <si>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</si>
  <si>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</si>
  <si>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</si>
  <si>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</si>
  <si>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</si>
  <si>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</si>
  <si>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</si>
  <si>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</si>
  <si>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</si>
  <si>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</si>
  <si>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</si>
  <si>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</si>
  <si>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</si>
  <si>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</si>
  <si>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</si>
  <si>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</si>
  <si>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</si>
  <si>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</si>
  <si>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</si>
  <si>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</si>
  <si>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</si>
  <si>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</si>
  <si>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</si>
  <si>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</si>
  <si>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</si>
  <si>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</si>
  <si>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</si>
  <si>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</si>
  <si>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</si>
  <si>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</si>
  <si>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</si>
  <si>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</si>
  <si>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</si>
  <si>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</si>
  <si>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</si>
  <si>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</si>
  <si>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</si>
  <si>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</si>
  <si>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</si>
  <si>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</si>
  <si>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</si>
  <si>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</si>
  <si>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</si>
  <si>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</si>
  <si>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</si>
  <si>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</si>
  <si>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</si>
  <si>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</si>
  <si>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</si>
  <si>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</si>
  <si>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</si>
  <si>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</si>
  <si>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</si>
  <si>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</si>
  <si>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</si>
  <si>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</si>
  <si>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</si>
  <si>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</si>
  <si>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</si>
  <si>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</si>
  <si>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</si>
  <si>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</si>
  <si>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</si>
  <si>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</si>
  <si>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</si>
  <si>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</si>
  <si>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</si>
  <si>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</si>
  <si>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</si>
  <si>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</si>
  <si>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</si>
  <si>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</si>
  <si>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</si>
  <si>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</si>
  <si>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</si>
  <si>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</si>
  <si>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</si>
  <si>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</si>
  <si>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</si>
  <si>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</si>
  <si>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</si>
  <si>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</si>
  <si>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</si>
  <si>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</si>
  <si>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</si>
  <si>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</si>
  <si>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</si>
  <si>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</si>
  <si>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</si>
  <si>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</si>
  <si>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</si>
  <si>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</si>
  <si>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</si>
  <si>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</si>
  <si>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</si>
  <si>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</si>
  <si>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</si>
  <si>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</si>
  <si>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</si>
  <si>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</si>
  <si>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</si>
  <si>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</si>
  <si>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</si>
  <si>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</si>
  <si>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</si>
  <si>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</si>
  <si>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</si>
  <si>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</si>
  <si>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</si>
  <si>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</si>
  <si>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</si>
  <si>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</si>
  <si>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</si>
  <si>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</si>
  <si>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</si>
  <si>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</si>
  <si>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</si>
  <si>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</si>
  <si>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</si>
  <si>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</si>
  <si>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</si>
  <si>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</si>
  <si>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</si>
  <si>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</si>
  <si>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</si>
  <si>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</si>
  <si>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</si>
  <si>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</si>
  <si>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</si>
  <si>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</si>
  <si>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</si>
  <si>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</si>
  <si>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</si>
  <si>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</si>
  <si>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</si>
  <si>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</si>
  <si>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</si>
  <si>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</si>
  <si>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</si>
  <si>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</si>
  <si>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</si>
  <si>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</si>
  <si>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</si>
  <si>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</si>
  <si>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</si>
  <si>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</si>
  <si>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</si>
  <si>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</si>
  <si>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</si>
  <si>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</si>
  <si>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</si>
  <si>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</si>
  <si>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</si>
  <si>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</si>
  <si>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</si>
  <si>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</si>
  <si>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</si>
  <si>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</si>
  <si>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</si>
  <si>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</si>
  <si>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</si>
  <si>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</si>
  <si>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</si>
  <si>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</si>
  <si>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</si>
  <si>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</si>
  <si>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</si>
  <si>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</si>
  <si>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</si>
  <si>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</si>
  <si>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</si>
  <si>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</si>
  <si>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</si>
  <si>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</si>
  <si>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</si>
  <si>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</si>
  <si>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</si>
  <si>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</si>
  <si>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</si>
  <si>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</si>
  <si>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</si>
  <si>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</si>
  <si>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</si>
  <si>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</si>
  <si>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</si>
  <si>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</si>
  <si>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</si>
  <si>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</si>
  <si>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</si>
  <si>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</si>
  <si>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</si>
  <si>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</si>
  <si>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</si>
  <si>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</si>
  <si>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</si>
  <si>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</si>
  <si>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</si>
  <si>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</si>
  <si>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</si>
  <si>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</si>
  <si>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</si>
  <si>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</si>
  <si>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</si>
  <si>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</si>
  <si>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</si>
  <si>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</si>
  <si>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</si>
  <si>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</si>
  <si>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</si>
  <si>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</si>
  <si>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</si>
  <si>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</si>
  <si>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</si>
  <si>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</si>
  <si>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</si>
  <si>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</si>
  <si>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</si>
  <si>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</si>
  <si>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</si>
  <si>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</si>
  <si>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</si>
  <si>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</si>
  <si>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</si>
  <si>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</si>
  <si>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</si>
  <si>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</si>
  <si>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</si>
  <si>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</si>
  <si>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</si>
  <si>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</si>
  <si>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</si>
  <si>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</si>
  <si>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</si>
  <si>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</si>
  <si>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</si>
  <si>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</si>
  <si>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</si>
  <si>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</si>
  <si>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</si>
  <si>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</si>
  <si>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</si>
  <si>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</si>
  <si>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</si>
  <si>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</si>
  <si>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</si>
  <si>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</si>
  <si>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</si>
  <si>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</si>
  <si>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</si>
  <si>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</si>
  <si>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</si>
  <si>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</si>
  <si>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</si>
  <si>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</si>
  <si>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</si>
  <si>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</si>
  <si>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</si>
  <si>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</si>
  <si>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</si>
  <si>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</si>
  <si>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</si>
  <si>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</si>
  <si>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</si>
  <si>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</si>
  <si>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</si>
  <si>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</si>
  <si>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</si>
  <si>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</si>
  <si>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</si>
  <si>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</si>
  <si>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</si>
  <si>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</si>
  <si>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</si>
  <si>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</si>
  <si>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</si>
  <si>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</si>
  <si>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</si>
  <si>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</si>
  <si>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</si>
  <si>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</si>
  <si>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</si>
  <si>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</si>
  <si>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</si>
  <si>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</si>
  <si>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</si>
  <si>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</si>
  <si>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</si>
  <si>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</si>
  <si>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</si>
  <si>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</si>
  <si>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</si>
  <si>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</si>
  <si>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</si>
  <si>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</si>
  <si>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</si>
  <si>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</si>
  <si>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</si>
  <si>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</si>
  <si>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</si>
  <si>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</si>
  <si>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</si>
  <si>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</si>
  <si>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</si>
  <si>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</si>
  <si>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</si>
  <si>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</si>
  <si>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</si>
  <si>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</si>
  <si>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</si>
  <si>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</si>
  <si>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</si>
  <si>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</si>
  <si>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</si>
  <si>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</si>
  <si>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</si>
  <si>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</si>
  <si>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</si>
  <si>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</si>
  <si>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</si>
  <si>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</si>
  <si>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</si>
  <si>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</si>
  <si>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</si>
  <si>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</si>
  <si>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</si>
  <si>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</si>
  <si>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</si>
  <si>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</si>
  <si>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</si>
  <si>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</si>
  <si>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</si>
  <si>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</si>
  <si>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</si>
  <si>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</si>
  <si>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</si>
  <si>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</si>
  <si>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</si>
  <si>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</si>
  <si>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</si>
  <si>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</si>
  <si>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</si>
  <si>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</si>
  <si>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</si>
  <si>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</si>
  <si>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</si>
  <si>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</si>
  <si>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</si>
  <si>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</si>
  <si>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</si>
  <si>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</si>
  <si>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</si>
  <si>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</si>
  <si>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</si>
  <si>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</si>
  <si>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</si>
  <si>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</si>
  <si>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</si>
  <si>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</si>
  <si>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</si>
  <si>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</si>
  <si>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</si>
  <si>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</si>
  <si>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</si>
  <si>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</si>
  <si>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</si>
  <si>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</si>
  <si>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</si>
  <si>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</si>
  <si>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</si>
  <si>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</si>
  <si>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</si>
  <si>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</si>
  <si>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</si>
  <si>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</si>
  <si>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</si>
  <si>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</si>
  <si>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</si>
  <si>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</si>
  <si>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</si>
  <si>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</si>
  <si>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</si>
  <si>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</si>
  <si>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</si>
  <si>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</si>
  <si>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</si>
  <si>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</si>
  <si>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</si>
  <si>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</si>
  <si>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</si>
  <si>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</si>
  <si>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</si>
  <si>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</si>
  <si>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</si>
  <si>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</si>
  <si>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</si>
  <si>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</si>
  <si>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</si>
  <si>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</si>
  <si>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</si>
  <si>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</si>
  <si>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</si>
  <si>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</si>
  <si>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</si>
  <si>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</si>
  <si>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</si>
  <si>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</si>
  <si>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</si>
  <si>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</si>
  <si>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</si>
  <si>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</si>
  <si>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</si>
  <si>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</si>
  <si>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</si>
  <si>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</si>
  <si>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</si>
  <si>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</si>
  <si>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</si>
  <si>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</si>
  <si>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</si>
  <si>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</si>
  <si>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</si>
  <si>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</si>
  <si>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</si>
  <si>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</si>
  <si>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</si>
  <si>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</si>
  <si>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</si>
  <si>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</si>
  <si>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</si>
  <si>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</si>
  <si>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</si>
  <si>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</si>
  <si>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</si>
  <si>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</si>
  <si>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</si>
  <si>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</si>
  <si>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</si>
  <si>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</si>
  <si>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</si>
  <si>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</si>
  <si>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</si>
  <si>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</si>
  <si>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</si>
  <si>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</si>
  <si>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</si>
  <si>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</si>
  <si>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</si>
  <si>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</si>
  <si>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</si>
  <si>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</si>
  <si>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</si>
  <si>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</si>
  <si>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</si>
  <si>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</si>
  <si>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</si>
  <si>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</si>
  <si>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</si>
  <si>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</si>
  <si>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</si>
  <si>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</si>
  <si>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</si>
  <si>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</si>
  <si>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</si>
  <si>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</si>
  <si>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</si>
  <si>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</si>
  <si>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</si>
  <si>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</si>
  <si>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</si>
  <si>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</si>
  <si>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</si>
  <si>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</si>
  <si>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</si>
  <si>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</si>
  <si>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</si>
  <si>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</si>
  <si>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</si>
  <si>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</si>
  <si>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</si>
  <si>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</si>
  <si>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</si>
  <si>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</si>
  <si>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</si>
  <si>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</si>
  <si>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</si>
  <si>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</si>
  <si>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</si>
  <si>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</si>
  <si>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</si>
  <si>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</si>
  <si>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</si>
  <si>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</si>
  <si>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</si>
  <si>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</si>
  <si>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</si>
  <si>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</si>
  <si>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</si>
  <si>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</si>
  <si>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</si>
  <si>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</si>
  <si>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</si>
  <si>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</si>
  <si>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</si>
  <si>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</si>
  <si>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</si>
  <si>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</si>
  <si>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</si>
  <si>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</si>
  <si>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</si>
  <si>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</si>
  <si>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</si>
  <si>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</si>
  <si>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</si>
  <si>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</si>
  <si>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</si>
  <si>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</si>
  <si>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</si>
  <si>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</si>
  <si>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</si>
  <si>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</si>
  <si>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</si>
  <si>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</si>
  <si>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</si>
  <si>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</si>
  <si>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</si>
  <si>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</si>
  <si>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</si>
  <si>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</si>
  <si>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</si>
  <si>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</si>
  <si>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</si>
  <si>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</si>
  <si>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</si>
  <si>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</si>
  <si>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</si>
  <si>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</si>
  <si>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</si>
  <si>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</si>
  <si>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</si>
  <si>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</si>
  <si>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</si>
  <si>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</si>
  <si>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</si>
  <si>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</si>
  <si>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</si>
  <si>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</si>
  <si>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</si>
  <si>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</si>
  <si>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</si>
  <si>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</si>
  <si>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</si>
  <si>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</si>
  <si>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</si>
  <si>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</si>
  <si>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</si>
  <si>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</si>
  <si>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</si>
  <si>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</si>
  <si>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</si>
  <si>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</si>
  <si>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</si>
  <si>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</si>
  <si>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</si>
  <si>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</si>
  <si>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</si>
  <si>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</si>
  <si>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</si>
  <si>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</si>
  <si>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</si>
  <si>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</si>
  <si>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</si>
  <si>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</si>
  <si>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</si>
  <si>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</si>
  <si>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</si>
  <si>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</si>
  <si>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</si>
  <si>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</si>
  <si>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</si>
  <si>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</si>
  <si>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</si>
  <si>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</si>
  <si>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</si>
  <si>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</si>
  <si>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</si>
  <si>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</si>
  <si>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</si>
  <si>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</si>
  <si>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</si>
  <si>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</si>
  <si>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</si>
  <si>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</si>
  <si>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</si>
  <si>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</si>
  <si>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</si>
  <si>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</si>
  <si>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</si>
  <si>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</si>
  <si>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</si>
  <si>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</si>
  <si>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</si>
  <si>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</si>
  <si>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</si>
  <si>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</si>
  <si>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</si>
  <si>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</si>
  <si>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</si>
  <si>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</si>
  <si>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</si>
  <si>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</si>
  <si>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</si>
  <si>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</si>
  <si>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</si>
  <si>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</si>
  <si>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</si>
  <si>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</si>
  <si>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</si>
  <si>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</si>
  <si>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</si>
  <si>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</si>
  <si>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</si>
  <si>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</si>
  <si>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</si>
  <si>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</si>
  <si>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</si>
  <si>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</si>
  <si>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</si>
  <si>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</si>
  <si>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</si>
  <si>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</si>
  <si>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</si>
  <si>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</si>
  <si>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</si>
  <si>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</si>
  <si>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</si>
  <si>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</si>
  <si>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</si>
  <si>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</si>
  <si>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</si>
  <si>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</si>
  <si>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</si>
  <si>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</si>
  <si>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</si>
  <si>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</si>
  <si>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</si>
  <si>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</si>
  <si>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</si>
  <si>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</si>
  <si>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</si>
  <si>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</si>
  <si>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</si>
  <si>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</si>
  <si>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</si>
  <si>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</si>
  <si>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</si>
  <si>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</si>
  <si>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</si>
  <si>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</si>
  <si>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</si>
  <si>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</si>
  <si>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</si>
  <si>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</si>
  <si>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</si>
  <si>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</si>
  <si>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</si>
  <si>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</si>
  <si>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</si>
  <si>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</si>
  <si>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</si>
  <si>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</si>
  <si>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</si>
  <si>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</si>
  <si>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</si>
  <si>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</si>
  <si>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</si>
  <si>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</si>
  <si>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</si>
  <si>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</si>
  <si>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</si>
  <si>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</si>
  <si>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</si>
  <si>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</si>
  <si>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</si>
  <si>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</si>
  <si>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</si>
  <si>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</si>
  <si>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</si>
  <si>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</si>
  <si>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</si>
  <si>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</si>
  <si>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</si>
  <si>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</si>
  <si>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</si>
  <si>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</si>
  <si>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</si>
  <si>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</si>
  <si>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</si>
  <si>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</si>
  <si>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</si>
  <si>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</si>
  <si>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</si>
  <si>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</si>
  <si>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</si>
  <si>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</si>
  <si>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</si>
  <si>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</si>
  <si>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</si>
  <si>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</si>
  <si>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</si>
  <si>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</si>
  <si>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</si>
  <si>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</si>
  <si>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</si>
  <si>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</si>
  <si>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</si>
  <si>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</si>
  <si>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</si>
  <si>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</si>
  <si>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</si>
  <si>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</si>
  <si>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</si>
  <si>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</si>
  <si>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</si>
  <si>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</si>
  <si>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</si>
  <si>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</si>
  <si>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</si>
  <si>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</si>
  <si>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</si>
  <si>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</si>
  <si>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</si>
  <si>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</si>
  <si>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</si>
  <si>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</si>
  <si>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</si>
  <si>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</si>
  <si>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</si>
  <si>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</si>
  <si>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</si>
  <si>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</si>
  <si>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</si>
  <si>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</si>
  <si>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</si>
  <si>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</si>
  <si>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</si>
  <si>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</si>
  <si>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</si>
  <si>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</si>
  <si>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</si>
  <si>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</si>
  <si>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</si>
  <si>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</si>
  <si>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</si>
  <si>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</si>
  <si>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</si>
  <si>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</si>
  <si>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</si>
  <si>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</si>
  <si>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</si>
  <si>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</si>
  <si>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</si>
  <si>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</si>
  <si>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</si>
  <si>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</si>
  <si>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</si>
  <si>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</si>
  <si>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</si>
  <si>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</si>
  <si>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</si>
  <si>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</si>
  <si>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</si>
  <si>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</si>
  <si>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</si>
  <si>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</si>
  <si>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</si>
  <si>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</si>
  <si>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</si>
  <si>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</si>
  <si>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</si>
  <si>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</si>
  <si>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</si>
  <si>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</si>
  <si>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</si>
  <si>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</si>
  <si>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</si>
  <si>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</si>
  <si>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</si>
  <si>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</si>
  <si>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</si>
  <si>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</si>
  <si>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</si>
  <si>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</si>
  <si>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</si>
  <si>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</si>
  <si>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</si>
  <si>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</si>
  <si>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</si>
  <si>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</si>
  <si>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</si>
  <si>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</si>
  <si>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</si>
  <si>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</si>
  <si>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</si>
  <si>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</si>
  <si>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</si>
  <si>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</si>
  <si>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</si>
  <si>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</si>
  <si>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</si>
  <si>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</si>
  <si>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</si>
  <si>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</si>
  <si>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</si>
  <si>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</si>
  <si>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</si>
  <si>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</si>
  <si>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</si>
  <si>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</si>
  <si>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</si>
  <si>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</si>
  <si>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</si>
  <si>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</si>
  <si>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</si>
  <si>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</si>
  <si>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</si>
  <si>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</si>
  <si>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</si>
  <si>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</si>
  <si>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</si>
  <si>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</si>
  <si>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</si>
  <si>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</si>
  <si>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</si>
  <si>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</si>
  <si>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</si>
  <si>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</si>
  <si>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</si>
  <si>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</si>
  <si>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</si>
  <si>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</si>
  <si>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</si>
  <si>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</si>
  <si>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</si>
  <si>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</si>
  <si>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</si>
  <si>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</si>
  <si>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</si>
  <si>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</si>
  <si>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</si>
  <si>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</si>
  <si>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</si>
  <si>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</si>
  <si>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</si>
  <si>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</si>
  <si>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</si>
  <si>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</si>
  <si>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</si>
  <si>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</si>
  <si>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</si>
  <si>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</si>
  <si>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</si>
  <si>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</si>
  <si>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</si>
  <si>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</si>
  <si>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</si>
  <si>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</si>
  <si>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</si>
  <si>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</si>
  <si>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</si>
  <si>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</si>
  <si>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</si>
  <si>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</si>
  <si>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</si>
  <si>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</si>
  <si>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</si>
  <si>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</si>
  <si>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</si>
  <si>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</si>
  <si>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</si>
  <si>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</si>
  <si>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</si>
  <si>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</si>
  <si>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</si>
  <si>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</si>
  <si>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</si>
  <si>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</si>
  <si>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</si>
  <si>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</si>
  <si>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</si>
  <si>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</si>
  <si>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</si>
  <si>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</si>
  <si>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</si>
  <si>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</si>
  <si>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</si>
  <si>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</si>
  <si>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</si>
  <si>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</si>
  <si>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</si>
  <si>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</si>
  <si>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</si>
  <si>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</si>
  <si>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</si>
  <si>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</si>
  <si>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</si>
  <si>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</si>
  <si>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</si>
  <si>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</si>
  <si>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</si>
  <si>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</si>
  <si>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</si>
  <si>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</si>
  <si>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</si>
  <si>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</si>
  <si>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</si>
  <si>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</si>
  <si>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</si>
  <si>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</si>
  <si>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</si>
  <si>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</si>
  <si>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</si>
  <si>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</si>
  <si>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</si>
  <si>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</si>
  <si>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</si>
  <si>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</si>
  <si>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</si>
  <si>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</si>
  <si>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</si>
  <si>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</si>
  <si>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</si>
  <si>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</si>
  <si>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</si>
  <si>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</si>
  <si>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</si>
  <si>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</si>
  <si>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</si>
  <si>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</si>
  <si>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</si>
  <si>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</si>
  <si>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</si>
  <si>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</si>
  <si>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</si>
  <si>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</si>
  <si>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</si>
  <si>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</si>
  <si>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</si>
  <si>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</si>
  <si>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</si>
  <si>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</si>
  <si>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</si>
  <si>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</si>
  <si>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</si>
  <si>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</si>
  <si>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</si>
  <si>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</si>
  <si>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</si>
  <si>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</si>
  <si>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</si>
  <si>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</si>
  <si>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</si>
  <si>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</si>
  <si>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</si>
  <si>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</si>
  <si>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</si>
  <si>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</si>
  <si>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</si>
  <si>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</si>
  <si>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</si>
  <si>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</si>
  <si>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</si>
  <si>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</si>
  <si>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</si>
  <si>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</si>
  <si>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</si>
  <si>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</si>
  <si>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</si>
  <si>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</si>
  <si>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</si>
  <si>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</si>
  <si>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</si>
  <si>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</si>
  <si>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</si>
  <si>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</si>
  <si>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</si>
  <si>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</si>
  <si>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</si>
  <si>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</si>
  <si>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</si>
  <si>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</si>
  <si>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</si>
  <si>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</si>
  <si>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</si>
  <si>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</si>
  <si>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</si>
  <si>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</si>
  <si>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</si>
  <si>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</si>
  <si>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</si>
  <si>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</si>
  <si>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</si>
  <si>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</si>
  <si>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</si>
  <si>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</si>
  <si>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</si>
  <si>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</si>
  <si>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</si>
  <si>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</si>
  <si>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</si>
  <si>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</si>
  <si>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</si>
  <si>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</si>
  <si>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</si>
  <si>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</si>
  <si>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</si>
  <si>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</si>
  <si>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</si>
  <si>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</si>
  <si>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</si>
  <si>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</si>
  <si>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</si>
  <si>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</si>
  <si>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</si>
  <si>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</si>
  <si>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</si>
  <si>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</si>
  <si>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</si>
  <si>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</si>
  <si>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</si>
  <si>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</si>
  <si>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</si>
  <si>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</si>
  <si>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</si>
  <si>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</si>
  <si>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</si>
  <si>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</si>
  <si>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</si>
  <si>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</si>
  <si>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</si>
  <si>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</si>
  <si>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</si>
  <si>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</si>
  <si>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</si>
  <si>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</si>
  <si>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</si>
  <si>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</si>
  <si>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</si>
  <si>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</si>
  <si>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</si>
  <si>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</si>
  <si>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</si>
  <si>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</si>
  <si>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</si>
  <si>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</si>
  <si>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</si>
  <si>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</si>
  <si>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</si>
  <si>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</si>
  <si>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</si>
  <si>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</si>
  <si>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</si>
  <si>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</si>
  <si>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</si>
  <si>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</si>
  <si>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</si>
  <si>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</si>
  <si>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</si>
  <si>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</si>
  <si>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</si>
  <si>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</si>
  <si>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</si>
  <si>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</si>
  <si>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</si>
  <si>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</si>
  <si>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</si>
  <si>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</si>
  <si>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</si>
  <si>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</si>
  <si>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</si>
  <si>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</si>
  <si>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</si>
  <si>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</si>
  <si>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</si>
  <si>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</si>
  <si>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</si>
  <si>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</si>
  <si>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</si>
  <si>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</si>
  <si>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</si>
  <si>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</si>
  <si>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</si>
  <si>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</si>
  <si>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</si>
  <si>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</si>
  <si>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</si>
  <si>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</si>
  <si>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</si>
  <si>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</si>
  <si>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</si>
  <si>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</si>
  <si>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</si>
  <si>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</si>
  <si>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</si>
  <si>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</si>
  <si>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</si>
  <si>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</si>
  <si>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</si>
  <si>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</si>
  <si>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</si>
  <si>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</si>
  <si>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</si>
  <si>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</si>
  <si>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</si>
  <si>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</si>
  <si>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</si>
  <si>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</si>
  <si>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</si>
  <si>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</si>
  <si>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</si>
  <si>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</si>
  <si>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</si>
  <si>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</si>
  <si>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</si>
  <si>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</si>
  <si>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</si>
  <si>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</si>
  <si>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</si>
  <si>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</si>
  <si>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</si>
  <si>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</si>
  <si>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</si>
  <si>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</si>
  <si>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</si>
  <si>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</si>
  <si>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</si>
  <si>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</si>
  <si>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</si>
  <si>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</si>
  <si>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</si>
  <si>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</si>
  <si>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</si>
  <si>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</si>
  <si>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</si>
  <si>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</si>
  <si>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</si>
  <si>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</si>
  <si>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</si>
  <si>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</si>
  <si>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</si>
  <si>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</si>
  <si>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</si>
  <si>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</si>
  <si>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</si>
  <si>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</si>
  <si>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</si>
  <si>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</si>
  <si>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</si>
  <si>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</si>
  <si>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</si>
  <si>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</si>
  <si>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</si>
  <si>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</si>
  <si>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</si>
  <si>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</si>
  <si>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</si>
  <si>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</si>
  <si>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</si>
  <si>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</si>
  <si>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</si>
  <si>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</si>
  <si>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</si>
  <si>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</si>
  <si>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</si>
  <si>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</si>
  <si>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</si>
  <si>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</si>
  <si>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</si>
  <si>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</si>
  <si>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</si>
  <si>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</si>
  <si>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</si>
  <si>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</si>
  <si>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</si>
  <si>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</si>
  <si>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</si>
  <si>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</si>
  <si>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</si>
  <si>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</si>
  <si>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</si>
  <si>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</si>
  <si>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</si>
  <si>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</si>
  <si>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</si>
  <si>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</si>
  <si>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</si>
  <si>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</si>
  <si>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</si>
  <si>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</si>
  <si>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</si>
  <si>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</si>
  <si>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</si>
  <si>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</si>
  <si>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</si>
  <si>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</si>
  <si>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</si>
  <si>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</si>
  <si>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</si>
  <si>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</si>
  <si>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</si>
  <si>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</si>
  <si>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</si>
  <si>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</si>
  <si>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</si>
  <si>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</si>
  <si>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</si>
  <si>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</si>
  <si>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</si>
  <si>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</si>
  <si>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</si>
  <si>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</si>
  <si>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</si>
  <si>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</si>
  <si>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</si>
  <si>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</si>
  <si>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</si>
  <si>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</si>
  <si>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</si>
  <si>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</si>
  <si>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</si>
  <si>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</si>
  <si>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</si>
  <si>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</si>
  <si>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</si>
  <si>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</si>
  <si>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</si>
  <si>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</si>
  <si>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</si>
  <si>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</si>
  <si>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</si>
  <si>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</si>
  <si>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</si>
  <si>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</si>
  <si>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</si>
  <si>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</si>
  <si>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</si>
  <si>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</si>
  <si>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</si>
  <si>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</si>
  <si>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</si>
  <si>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</si>
  <si>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</si>
  <si>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</si>
  <si>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</si>
  <si>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</si>
  <si>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</si>
  <si>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</si>
  <si>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</si>
  <si>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</si>
  <si>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</si>
  <si>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</si>
  <si>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</si>
  <si>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</si>
  <si>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</si>
  <si>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</si>
  <si>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</si>
  <si>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</si>
  <si>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</si>
  <si>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</si>
  <si>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</si>
  <si>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</si>
  <si>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</si>
  <si>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</si>
  <si>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</si>
  <si>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</si>
  <si>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</si>
  <si>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</si>
  <si>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</si>
  <si>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</si>
  <si>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</si>
  <si>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</si>
  <si>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</si>
  <si>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</si>
  <si>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</si>
  <si>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</si>
  <si>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</si>
  <si>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</si>
  <si>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</si>
  <si>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</si>
  <si>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</si>
  <si>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</si>
  <si>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</si>
  <si>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</si>
  <si>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</si>
  <si>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</si>
  <si>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</si>
  <si>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</si>
  <si>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</si>
  <si>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</si>
  <si>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</si>
  <si>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</si>
  <si>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</si>
  <si>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</si>
  <si>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</si>
  <si>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</si>
  <si>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</si>
  <si>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</si>
  <si>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</si>
  <si>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</si>
  <si>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</si>
  <si>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</si>
  <si>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</si>
  <si>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</si>
  <si>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</si>
  <si>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</si>
  <si>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</si>
  <si>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</si>
  <si>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</si>
  <si>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</si>
  <si>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</si>
  <si>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</si>
  <si>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</si>
  <si>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</si>
  <si>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</si>
  <si>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</si>
  <si>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</si>
  <si>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</si>
  <si>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</si>
  <si>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</si>
  <si>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</si>
  <si>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</si>
  <si>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</si>
  <si>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</si>
  <si>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</si>
  <si>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</si>
  <si>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</si>
  <si>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</si>
  <si>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</si>
  <si>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</si>
  <si>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</si>
  <si>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</si>
  <si>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</si>
  <si>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</si>
  <si>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</si>
  <si>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</si>
  <si>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</si>
  <si>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</si>
  <si>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</si>
  <si>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</si>
  <si>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</si>
  <si>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</si>
  <si>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</si>
  <si>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</si>
  <si>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</si>
  <si>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</si>
  <si>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</si>
  <si>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</si>
  <si>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</si>
  <si>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</si>
  <si>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</si>
  <si>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</si>
  <si>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</si>
  <si>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</si>
  <si>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</si>
  <si>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</si>
  <si>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</si>
  <si>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</si>
  <si>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</si>
  <si>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</si>
  <si>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</si>
  <si>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</si>
  <si>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</si>
  <si>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</si>
  <si>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</si>
  <si>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</si>
  <si>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</si>
  <si>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</si>
  <si>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</si>
  <si>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</si>
  <si>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</si>
  <si>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</si>
  <si>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</si>
  <si>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</si>
  <si>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</si>
  <si>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</si>
  <si>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</si>
  <si>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</si>
  <si>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</si>
  <si>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</si>
  <si>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</si>
  <si>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</si>
  <si>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</si>
  <si>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</si>
  <si>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</si>
  <si>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</si>
  <si>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</si>
  <si>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</si>
  <si>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</si>
  <si>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</si>
  <si>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</si>
  <si>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</si>
  <si>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</si>
  <si>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</si>
  <si>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</si>
  <si>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</si>
  <si>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</si>
  <si>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</si>
  <si>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</si>
  <si>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</si>
  <si>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</si>
  <si>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</si>
  <si>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</si>
  <si>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</si>
  <si>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</si>
  <si>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</si>
  <si>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</si>
  <si>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</si>
  <si>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</si>
  <si>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</si>
  <si>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</si>
  <si>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</si>
  <si>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</si>
  <si>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</si>
  <si>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</si>
  <si>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</si>
  <si>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</si>
  <si>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</si>
  <si>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</si>
  <si>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</si>
  <si>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</si>
  <si>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</si>
  <si>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</si>
  <si>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</si>
  <si>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</si>
  <si>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</si>
  <si>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</si>
  <si>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</si>
  <si>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</si>
  <si>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</si>
  <si>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</si>
  <si>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</si>
  <si>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</si>
  <si>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</si>
  <si>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</si>
  <si>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</si>
  <si>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</si>
  <si>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</si>
  <si>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</si>
  <si>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</si>
  <si>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</si>
  <si>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</si>
  <si>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</si>
  <si>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</si>
  <si>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</si>
  <si>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</si>
  <si>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</si>
  <si>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</si>
  <si>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</si>
  <si>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</si>
  <si>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</si>
  <si>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</si>
  <si>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</si>
  <si>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</si>
  <si>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</si>
  <si>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</si>
  <si>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</si>
  <si>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</si>
  <si>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</si>
  <si>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</si>
  <si>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</si>
  <si>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</si>
  <si>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</si>
  <si>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</si>
  <si>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</si>
  <si>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</si>
  <si>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</si>
  <si>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</si>
  <si>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</si>
  <si>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</si>
  <si>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</si>
  <si>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</si>
  <si>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</si>
  <si>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</si>
  <si>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</si>
  <si>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</si>
  <si>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</si>
  <si>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</si>
  <si>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</si>
  <si>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</si>
  <si>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</si>
  <si>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</si>
  <si>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</si>
  <si>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</si>
  <si>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</si>
  <si>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</si>
  <si>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</si>
  <si>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</si>
  <si>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</si>
  <si>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</si>
  <si>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</si>
  <si>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</si>
  <si>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</si>
  <si>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</si>
  <si>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</si>
  <si>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</si>
  <si>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</si>
  <si>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</si>
  <si>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</si>
  <si>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</si>
  <si>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</si>
  <si>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</si>
  <si>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</si>
  <si>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</si>
  <si>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</si>
  <si>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</si>
  <si>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</si>
  <si>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</si>
  <si>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</si>
  <si>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</si>
  <si>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</si>
  <si>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</si>
  <si>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</si>
  <si>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</si>
  <si>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</si>
  <si>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</si>
  <si>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</si>
  <si>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</si>
  <si>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</si>
  <si>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</si>
  <si>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</si>
  <si>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</si>
  <si>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</si>
  <si>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</si>
  <si>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</si>
  <si>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</si>
  <si>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</si>
  <si>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</si>
  <si>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</si>
  <si>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</si>
  <si>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</si>
  <si>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</si>
  <si>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</si>
  <si>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</si>
  <si>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</si>
  <si>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</si>
  <si>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</si>
  <si>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</si>
  <si>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</si>
  <si>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</si>
  <si>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</si>
  <si>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</si>
  <si>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</si>
  <si>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</si>
  <si>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</si>
  <si>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</si>
  <si>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</si>
  <si>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</si>
  <si>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</si>
  <si>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</si>
  <si>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</si>
  <si>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</si>
  <si>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</si>
  <si>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</si>
  <si>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</si>
  <si>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</si>
  <si>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</si>
  <si>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</si>
  <si>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</si>
  <si>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</si>
  <si>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</si>
  <si>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</si>
  <si>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</si>
  <si>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</si>
  <si>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</si>
  <si>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</si>
  <si>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</si>
  <si>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</si>
  <si>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</si>
  <si>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</si>
  <si>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</si>
  <si>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</si>
  <si>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</si>
  <si>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</si>
  <si>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</si>
  <si>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</si>
  <si>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</si>
  <si>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</si>
  <si>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</si>
  <si>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</si>
  <si>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</si>
  <si>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</si>
  <si>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</si>
  <si>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</si>
  <si>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</si>
  <si>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</si>
  <si>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</si>
  <si>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</si>
  <si>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</si>
  <si>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</si>
  <si>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</si>
  <si>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</si>
  <si>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</si>
  <si>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</si>
  <si>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</si>
  <si>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</si>
  <si>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</si>
  <si>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</si>
  <si>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</si>
  <si>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</si>
  <si>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</si>
  <si>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</si>
  <si>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</si>
  <si>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</si>
  <si>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</si>
  <si>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</si>
  <si>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</si>
  <si>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</si>
  <si>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</si>
  <si>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</si>
  <si>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</si>
  <si>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</si>
  <si>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</si>
  <si>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</si>
  <si>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</si>
  <si>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</si>
  <si>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</si>
  <si>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</si>
  <si>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</si>
  <si>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</si>
  <si>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</si>
  <si>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</si>
  <si>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</si>
  <si>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</si>
  <si>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</si>
  <si>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</si>
  <si>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</si>
  <si>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</si>
  <si>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</si>
  <si>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</si>
  <si>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</si>
  <si>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</si>
  <si>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</si>
  <si>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</si>
  <si>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</si>
  <si>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</si>
  <si>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</si>
  <si>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</si>
  <si>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</si>
  <si>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</si>
  <si>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</si>
  <si>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</si>
  <si>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</si>
  <si>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</si>
  <si>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</si>
  <si>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</si>
  <si>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</si>
  <si>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</si>
  <si>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</si>
  <si>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</si>
  <si>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</si>
  <si>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</si>
  <si>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</si>
  <si>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</si>
  <si>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</si>
  <si>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</si>
  <si>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</si>
  <si>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</si>
  <si>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</si>
  <si>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</si>
  <si>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</si>
  <si>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</si>
  <si>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</si>
  <si>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</si>
  <si>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</si>
  <si>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</si>
  <si>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</si>
  <si>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</si>
  <si>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</si>
  <si>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</si>
  <si>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</si>
  <si>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</si>
  <si>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</si>
  <si>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</si>
  <si>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</si>
  <si>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</si>
  <si>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</si>
  <si>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</si>
  <si>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</si>
  <si>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</si>
  <si>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</si>
  <si>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</si>
  <si>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</si>
  <si>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</si>
  <si>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</si>
  <si>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</si>
  <si>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</si>
  <si>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</si>
  <si>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</si>
  <si>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</si>
  <si>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</si>
  <si>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</si>
  <si>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</si>
  <si>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</si>
  <si>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</si>
  <si>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</si>
  <si>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</si>
  <si>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</si>
  <si>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</si>
  <si>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</si>
  <si>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</si>
  <si>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</si>
  <si>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</si>
  <si>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</si>
  <si>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</si>
  <si>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</si>
  <si>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</si>
  <si>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</si>
  <si>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</si>
  <si>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</si>
  <si>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</si>
  <si>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</si>
  <si>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</si>
  <si>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</si>
  <si>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</si>
  <si>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</si>
  <si>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</si>
  <si>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</si>
  <si>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</si>
  <si>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</si>
  <si>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</si>
  <si>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</si>
  <si>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</si>
  <si>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</si>
  <si>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</si>
  <si>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</si>
  <si>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</si>
  <si>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</si>
  <si>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</si>
  <si>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</si>
  <si>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</si>
  <si>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</si>
  <si>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</si>
  <si>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</si>
  <si>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</si>
  <si>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</si>
  <si>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</si>
  <si>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</si>
  <si>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</si>
  <si>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</si>
  <si>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</si>
  <si>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</si>
  <si>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</si>
  <si>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</si>
  <si>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</si>
  <si>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</si>
  <si>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</si>
  <si>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</si>
  <si>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</si>
  <si>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</si>
  <si>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</si>
  <si>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</si>
  <si>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</si>
  <si>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</si>
  <si>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</si>
  <si>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</si>
  <si>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</si>
  <si>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</si>
  <si>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</si>
  <si>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</si>
  <si>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</si>
  <si>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</si>
  <si>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</si>
  <si>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</si>
  <si>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</si>
  <si>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</si>
  <si>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</si>
  <si>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</si>
  <si>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</si>
  <si>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</si>
  <si>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</si>
  <si>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</si>
  <si>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</si>
  <si>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</si>
  <si>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</si>
  <si>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</si>
  <si>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</si>
  <si>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</si>
  <si>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</si>
  <si>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</si>
  <si>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</si>
  <si>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</si>
  <si>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</si>
  <si>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</si>
  <si>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</si>
  <si>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</si>
  <si>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</si>
  <si>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</si>
  <si>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</si>
  <si>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</si>
  <si>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</si>
  <si>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</si>
  <si>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</si>
  <si>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</si>
  <si>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</si>
  <si>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</si>
  <si>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</si>
  <si>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</si>
  <si>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</si>
  <si>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</si>
  <si>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</si>
  <si>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</si>
  <si>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</si>
  <si>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</si>
  <si>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</si>
  <si>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</si>
  <si>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</si>
  <si>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</si>
  <si>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</si>
  <si>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</si>
  <si>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</si>
  <si>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</si>
  <si>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</si>
  <si>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</si>
  <si>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</si>
  <si>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</si>
  <si>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</si>
  <si>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</si>
  <si>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</si>
  <si>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</si>
  <si>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</si>
  <si>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</si>
  <si>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</si>
  <si>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</si>
  <si>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</si>
  <si>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</si>
  <si>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</si>
  <si>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</si>
  <si>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</si>
  <si>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</si>
  <si>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</si>
  <si>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</si>
  <si>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</si>
  <si>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</si>
  <si>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</si>
  <si>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</si>
  <si>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</si>
  <si>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</si>
  <si>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</si>
  <si>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</si>
  <si>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</si>
  <si>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</si>
  <si>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</si>
  <si>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</si>
  <si>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</si>
  <si>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</si>
  <si>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</si>
  <si>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</si>
  <si>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</si>
  <si>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</si>
  <si>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</si>
  <si>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</si>
  <si>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</si>
  <si>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</si>
  <si>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</si>
  <si>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</si>
  <si>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</si>
  <si>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</si>
  <si>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</si>
  <si>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</si>
  <si>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</si>
  <si>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</si>
  <si>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</si>
  <si>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</si>
  <si>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</si>
  <si>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</si>
  <si>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</si>
  <si>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</si>
  <si>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</si>
  <si>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</si>
  <si>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</si>
  <si>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</si>
  <si>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</si>
  <si>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</si>
  <si>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</si>
  <si>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</si>
  <si>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</si>
  <si>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</si>
  <si>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</si>
  <si>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</si>
  <si>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</si>
  <si>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</si>
  <si>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</si>
  <si>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</si>
  <si>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</si>
  <si>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</si>
  <si>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</si>
  <si>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</si>
  <si>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</si>
  <si>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</si>
  <si>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</si>
  <si>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</si>
  <si>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</si>
  <si>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</si>
  <si>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</si>
  <si>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</si>
  <si>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</si>
  <si>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</si>
  <si>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</si>
  <si>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</si>
  <si>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</si>
  <si>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</si>
  <si>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</si>
  <si>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</si>
  <si>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</si>
  <si>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</si>
  <si>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</si>
  <si>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</si>
  <si>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</si>
  <si>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</si>
  <si>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</si>
  <si>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</si>
  <si>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</si>
  <si>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</si>
  <si>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</si>
  <si>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</si>
  <si>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</si>
  <si>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</si>
  <si>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</si>
  <si>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</si>
  <si>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</si>
  <si>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</si>
  <si>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</si>
  <si>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</si>
  <si>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</si>
  <si>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</si>
  <si>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</si>
  <si>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</si>
  <si>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</si>
  <si>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</si>
  <si>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</si>
  <si>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</si>
  <si>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</si>
  <si>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</si>
  <si>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</si>
  <si>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</si>
  <si>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</si>
  <si>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</si>
  <si>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</si>
  <si>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</si>
  <si>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</si>
  <si>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</si>
  <si>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</si>
  <si>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</si>
  <si>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</si>
  <si>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</si>
  <si>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</si>
  <si>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</si>
  <si>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</si>
  <si>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</si>
  <si>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</si>
  <si>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</si>
  <si>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</si>
  <si>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</si>
  <si>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</si>
  <si>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</si>
  <si>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</si>
  <si>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</si>
  <si>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</si>
  <si>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</si>
  <si>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</si>
  <si>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</si>
  <si>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</si>
  <si>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</si>
  <si>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</si>
  <si>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</si>
  <si>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</si>
  <si>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</si>
  <si>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</si>
  <si>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</si>
  <si>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</si>
  <si>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</si>
  <si>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</si>
  <si>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</si>
  <si>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</si>
  <si>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</si>
  <si>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</si>
  <si>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</si>
  <si>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</si>
  <si>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</si>
  <si>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</si>
  <si>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</si>
  <si>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</si>
  <si>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</si>
  <si>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</si>
  <si>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</si>
  <si>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</si>
  <si>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</si>
  <si>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</si>
  <si>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</si>
  <si>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</si>
  <si>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</si>
  <si>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</si>
  <si>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</si>
  <si>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</si>
  <si>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</si>
  <si>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</si>
  <si>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</si>
  <si>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</si>
  <si>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</si>
  <si>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</si>
  <si>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</si>
  <si>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</si>
  <si>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</si>
  <si>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</si>
  <si>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</si>
  <si>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</si>
  <si>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</si>
  <si>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</si>
  <si>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</si>
  <si>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</si>
  <si>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</si>
  <si>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</si>
  <si>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</si>
  <si>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</si>
  <si>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</si>
  <si>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</si>
  <si>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</si>
  <si>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</si>
  <si>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</si>
  <si>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</si>
  <si>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</si>
  <si>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</si>
  <si>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</si>
  <si>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</si>
  <si>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</si>
  <si>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</si>
  <si>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</si>
  <si>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</si>
  <si>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</si>
  <si>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</si>
  <si>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</si>
  <si>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</si>
  <si>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</si>
  <si>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</si>
  <si>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</si>
  <si>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</si>
  <si>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</si>
  <si>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</si>
  <si>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</si>
  <si>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</si>
  <si>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</si>
  <si>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</si>
  <si>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</si>
  <si>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</si>
  <si>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</si>
  <si>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</si>
  <si>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</si>
  <si>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</si>
  <si>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</si>
  <si>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</si>
  <si>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</si>
  <si>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</si>
  <si>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</si>
  <si>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</si>
  <si>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</si>
  <si>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</si>
  <si>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</si>
  <si>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</si>
  <si>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</si>
  <si>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</si>
  <si>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</si>
  <si>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</si>
  <si>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</si>
  <si>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</si>
  <si>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</si>
  <si>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</si>
  <si>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</si>
  <si>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</si>
  <si>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</si>
  <si>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</si>
  <si>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</si>
  <si>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</si>
  <si>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</si>
  <si>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</si>
  <si>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</si>
  <si>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</si>
  <si>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</si>
  <si>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</si>
  <si>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</si>
  <si>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</si>
  <si>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</si>
  <si>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</si>
  <si>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</si>
  <si>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</si>
  <si>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</si>
  <si>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</si>
  <si>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</si>
  <si>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</si>
  <si>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</si>
  <si>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</si>
  <si>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</si>
  <si>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</si>
  <si>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</si>
  <si>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</si>
  <si>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</si>
  <si>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</si>
  <si>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</si>
  <si>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</si>
  <si>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</si>
  <si>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</si>
  <si>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</si>
  <si>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</si>
  <si>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</si>
  <si>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</si>
  <si>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</si>
  <si>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</si>
  <si>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</si>
  <si>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</si>
  <si>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</si>
  <si>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</si>
  <si>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</si>
  <si>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</si>
  <si>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</si>
  <si>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</si>
  <si>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</si>
  <si>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</si>
  <si>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</si>
  <si>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</si>
  <si>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</si>
  <si>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</si>
  <si>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</si>
  <si>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</si>
  <si>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</si>
  <si>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</si>
  <si>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</si>
  <si>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</si>
  <si>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</si>
  <si>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</si>
  <si>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</si>
  <si>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</si>
  <si>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</si>
  <si>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</si>
  <si>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</si>
  <si>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</si>
  <si>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</si>
  <si>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</si>
  <si>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</si>
  <si>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</si>
  <si>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</si>
  <si>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</si>
  <si>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</si>
  <si>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</si>
  <si>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</si>
  <si>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</si>
  <si>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</si>
  <si>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</si>
  <si>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</si>
  <si>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</si>
  <si>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</si>
  <si>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</si>
  <si>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</si>
  <si>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</si>
  <si>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</si>
  <si>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</si>
  <si>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</si>
  <si>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</si>
  <si>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</si>
  <si>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</si>
  <si>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</si>
  <si>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</si>
  <si>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</si>
  <si>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</si>
  <si>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</si>
  <si>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</si>
  <si>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</si>
  <si>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</si>
  <si>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</si>
  <si>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</si>
  <si>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</si>
  <si>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</si>
  <si>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</si>
  <si>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</si>
  <si>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</si>
  <si>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</si>
  <si>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</si>
  <si>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</si>
  <si>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</si>
  <si>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</si>
  <si>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</si>
  <si>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</si>
  <si>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</si>
  <si>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</si>
  <si>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</si>
  <si>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</si>
  <si>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</si>
  <si>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</si>
  <si>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</si>
  <si>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</si>
  <si>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</si>
  <si>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</si>
  <si>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</si>
  <si>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</si>
  <si>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</si>
  <si>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</si>
  <si>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</si>
  <si>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</si>
  <si>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</si>
  <si>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</si>
  <si>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</si>
  <si>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</si>
  <si>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</si>
  <si>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</si>
  <si>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</si>
  <si>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</si>
  <si>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</si>
  <si>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</si>
  <si>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</si>
  <si>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</si>
  <si>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</si>
  <si>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</si>
  <si>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</si>
  <si>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</si>
  <si>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</si>
  <si>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</si>
  <si>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</si>
  <si>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</si>
  <si>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</si>
  <si>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</si>
  <si>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</si>
  <si>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</si>
  <si>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</si>
  <si>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</si>
  <si>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</si>
  <si>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</si>
  <si>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</si>
  <si>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</si>
  <si>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</si>
  <si>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</si>
  <si>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</si>
  <si>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</si>
  <si>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</si>
  <si>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</si>
  <si>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</si>
  <si>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</si>
  <si>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</si>
  <si>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</si>
  <si>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</si>
  <si>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</si>
  <si>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</si>
  <si>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</si>
  <si>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</si>
  <si>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</si>
  <si>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</si>
  <si>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</si>
  <si>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</si>
  <si>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</si>
  <si>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</si>
  <si>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</si>
  <si>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</si>
  <si>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</si>
  <si>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</si>
  <si>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</si>
  <si>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</si>
  <si>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</si>
  <si>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</si>
  <si>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</si>
  <si>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</si>
  <si>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</si>
  <si>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</si>
  <si>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</si>
  <si>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</si>
  <si>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</si>
  <si>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</si>
  <si>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</si>
  <si>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</si>
  <si>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</si>
  <si>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</si>
  <si>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</si>
  <si>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</si>
  <si>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</si>
  <si>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</si>
  <si>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</si>
  <si>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</si>
  <si>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</si>
  <si>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</si>
  <si>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</si>
  <si>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</si>
  <si>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</si>
  <si>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</si>
  <si>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</si>
  <si>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</si>
  <si>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</si>
  <si>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</si>
  <si>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</si>
  <si>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</si>
  <si>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</si>
  <si>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</si>
  <si>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</si>
  <si>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</si>
  <si>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</si>
  <si>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</si>
  <si>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</si>
  <si>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</si>
  <si>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</si>
  <si>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</si>
  <si>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</si>
  <si>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</si>
  <si>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</si>
  <si>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</si>
  <si>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</si>
  <si>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</si>
  <si>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</si>
  <si>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</si>
  <si>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</si>
  <si>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</si>
  <si>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</si>
  <si>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</si>
  <si>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</si>
  <si>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</si>
  <si>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</si>
  <si>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</si>
  <si>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</si>
  <si>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</si>
  <si>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</si>
  <si>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</si>
  <si>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</si>
  <si>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</si>
  <si>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</si>
  <si>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</si>
  <si>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</si>
  <si>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</si>
  <si>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</si>
  <si>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</si>
  <si>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</si>
  <si>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</si>
  <si>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</si>
  <si>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</si>
  <si>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</si>
  <si>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</si>
  <si>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</si>
  <si>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</si>
  <si>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</si>
  <si>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</si>
  <si>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</si>
  <si>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</si>
  <si>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</si>
  <si>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</si>
  <si>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</si>
  <si>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</si>
  <si>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</si>
  <si>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</si>
  <si>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</si>
  <si>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</si>
  <si>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</si>
  <si>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</si>
  <si>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</si>
  <si>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</si>
  <si>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</si>
  <si>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</si>
  <si>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</si>
  <si>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</si>
  <si>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</si>
  <si>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</si>
  <si>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</si>
  <si>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</si>
  <si>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</si>
  <si>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</si>
  <si>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</si>
  <si>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</si>
  <si>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</si>
  <si>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</si>
  <si>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</si>
  <si>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</si>
  <si>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</si>
  <si>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</si>
  <si>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</si>
  <si>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</si>
  <si>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</si>
  <si>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</si>
  <si>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</si>
  <si>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</si>
  <si>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</si>
  <si>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</si>
  <si>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</si>
  <si>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</si>
  <si>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</si>
  <si>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</si>
  <si>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</si>
  <si>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</si>
  <si>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</si>
  <si>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</si>
  <si>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</si>
  <si>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</si>
  <si>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</si>
  <si>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</si>
  <si>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</si>
  <si>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</si>
  <si>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</si>
  <si>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</si>
  <si>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</si>
  <si>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</si>
  <si>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</si>
  <si>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</si>
  <si>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</si>
  <si>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</si>
  <si>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</si>
  <si>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</si>
  <si>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</si>
  <si>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</si>
  <si>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</si>
  <si>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</si>
  <si>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</si>
  <si>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</si>
  <si>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</si>
  <si>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</si>
  <si>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</si>
  <si>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</si>
  <si>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</si>
  <si>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</si>
  <si>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</si>
  <si>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</si>
  <si>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</si>
  <si>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</si>
  <si>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</si>
  <si>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</si>
  <si>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</si>
  <si>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</si>
  <si>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</si>
  <si>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</si>
  <si>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</si>
  <si>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</si>
  <si>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</si>
  <si>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</si>
  <si>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</si>
  <si>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</si>
  <si>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</si>
  <si>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</si>
  <si>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</si>
  <si>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</si>
  <si>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</si>
  <si>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</si>
  <si>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</si>
  <si>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</si>
  <si>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</si>
  <si>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</si>
  <si>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</si>
  <si>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</si>
  <si>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</si>
  <si>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</si>
  <si>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</si>
  <si>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</si>
  <si>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</si>
  <si>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</si>
  <si>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</si>
  <si>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</si>
  <si>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</si>
  <si>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</si>
  <si>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</si>
  <si>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</si>
  <si>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</si>
  <si>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</si>
  <si>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</si>
  <si>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</si>
  <si>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</si>
  <si>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</si>
  <si>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</si>
  <si>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</si>
  <si>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</si>
  <si>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</si>
  <si>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</si>
  <si>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</si>
  <si>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</si>
  <si>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</si>
  <si>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</si>
  <si>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</si>
  <si>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</si>
  <si>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</si>
  <si>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</si>
  <si>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</si>
  <si>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</si>
  <si>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</si>
  <si>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</si>
  <si>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</si>
  <si>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</si>
  <si>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</si>
  <si>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</si>
  <si>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</si>
  <si>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</si>
  <si>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</si>
  <si>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</si>
  <si>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</si>
  <si>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</si>
  <si>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</si>
  <si>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</si>
  <si>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</si>
  <si>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</si>
  <si>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</si>
  <si>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</si>
  <si>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</si>
  <si>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</si>
  <si>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</si>
  <si>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</si>
  <si>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</si>
  <si>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</si>
  <si>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</si>
  <si>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</si>
  <si>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</si>
  <si>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</si>
  <si>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</si>
  <si>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</si>
  <si>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</si>
  <si>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</si>
  <si>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</si>
  <si>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</si>
  <si>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</si>
  <si>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</si>
  <si>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</si>
  <si>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</si>
  <si>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</si>
  <si>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</si>
  <si>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</si>
  <si>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</si>
  <si>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</si>
  <si>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</si>
  <si>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</si>
  <si>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</si>
  <si>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</si>
  <si>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</si>
  <si>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</si>
  <si>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</si>
  <si>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</si>
  <si>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</si>
  <si>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</si>
  <si>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</si>
  <si>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</si>
  <si>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</si>
  <si>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</si>
  <si>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</si>
  <si>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</si>
  <si>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</si>
  <si>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</si>
  <si>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</si>
  <si>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</si>
  <si>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</si>
  <si>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</si>
  <si>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</si>
  <si>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</si>
  <si>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</si>
  <si>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</si>
  <si>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</si>
  <si>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</si>
  <si>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</si>
  <si>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</si>
  <si>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</si>
  <si>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</si>
  <si>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</si>
  <si>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</si>
  <si>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</si>
  <si>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</si>
  <si>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</si>
  <si>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</si>
  <si>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</si>
  <si>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</si>
  <si>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</si>
  <si>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</si>
  <si>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</si>
  <si>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</si>
  <si>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</si>
  <si>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</si>
  <si>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</si>
  <si>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</si>
  <si>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</si>
  <si>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</si>
  <si>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</si>
  <si>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</si>
  <si>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</si>
  <si>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</si>
  <si>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</si>
  <si>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</si>
  <si>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</si>
  <si>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</si>
  <si>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</si>
  <si>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</si>
  <si>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</si>
  <si>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</si>
  <si>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</si>
  <si>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</si>
  <si>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</si>
  <si>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</si>
  <si>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</si>
  <si>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</si>
  <si>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</si>
  <si>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</si>
  <si>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</si>
  <si>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</si>
  <si>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</si>
  <si>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</si>
  <si>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</si>
  <si>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</si>
  <si>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</si>
  <si>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</si>
  <si>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</si>
  <si>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</si>
  <si>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</si>
  <si>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</si>
  <si>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</si>
  <si>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</si>
  <si>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</si>
  <si>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</si>
  <si>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</si>
  <si>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</si>
  <si>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</si>
  <si>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</si>
  <si>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</si>
  <si>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</si>
  <si>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</si>
  <si>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</si>
  <si>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</si>
  <si>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</si>
  <si>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</si>
  <si>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</si>
  <si>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</si>
  <si>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</si>
  <si>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</si>
  <si>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</si>
  <si>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</si>
  <si>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</si>
  <si>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</si>
  <si>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</si>
  <si>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</si>
  <si>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</si>
  <si>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</si>
  <si>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</si>
  <si>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</si>
  <si>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</si>
  <si>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</si>
  <si>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</si>
  <si>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</si>
  <si>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</si>
  <si>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</si>
  <si>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</si>
  <si>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</si>
  <si>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</si>
  <si>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</si>
  <si>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</si>
  <si>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</si>
  <si>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</si>
  <si>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</si>
  <si>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</si>
  <si>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</si>
  <si>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</si>
  <si>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</si>
  <si>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</si>
  <si>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</si>
  <si>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</si>
  <si>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</si>
  <si>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</si>
  <si>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</si>
  <si>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</si>
  <si>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</si>
  <si>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</si>
  <si>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</si>
  <si>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</si>
  <si>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</si>
  <si>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</si>
  <si>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</si>
  <si>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</si>
  <si>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</si>
  <si>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</si>
  <si>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</si>
  <si>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</si>
  <si>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</si>
  <si>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</si>
  <si>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</si>
  <si>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</si>
  <si>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</si>
  <si>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</si>
  <si>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</si>
  <si>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</si>
  <si>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</si>
  <si>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</si>
  <si>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</si>
  <si>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</si>
  <si>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</si>
  <si>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</si>
  <si>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</si>
  <si>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</si>
  <si>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</si>
  <si>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</si>
  <si>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</si>
  <si>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</si>
  <si>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</si>
  <si>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</si>
  <si>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</si>
  <si>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</si>
  <si>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</si>
  <si>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</si>
  <si>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</si>
  <si>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</si>
  <si>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</si>
  <si>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</si>
  <si>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</si>
  <si>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</si>
  <si>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</si>
  <si>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</si>
  <si>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</si>
  <si>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</si>
  <si>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</si>
  <si>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</si>
  <si>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</si>
  <si>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</si>
  <si>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</si>
  <si>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</si>
  <si>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</si>
  <si>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</si>
  <si>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</si>
  <si>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</si>
  <si>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</si>
  <si>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</si>
  <si>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</si>
  <si>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</si>
  <si>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</si>
  <si>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</si>
  <si>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</si>
  <si>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</si>
  <si>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</si>
  <si>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</si>
  <si>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</si>
  <si>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</si>
  <si>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</si>
  <si>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</si>
  <si>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</si>
  <si>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</si>
  <si>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</si>
  <si>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</si>
  <si>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</si>
  <si>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</si>
  <si>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</si>
  <si>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</si>
  <si>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</si>
  <si>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</si>
  <si>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</si>
  <si>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</si>
  <si>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</si>
  <si>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</si>
  <si>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</si>
  <si>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</si>
  <si>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</si>
  <si>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</si>
  <si>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</si>
  <si>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</si>
  <si>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</si>
  <si>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</si>
  <si>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</si>
  <si>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</si>
  <si>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</si>
  <si>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</si>
  <si>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</si>
  <si>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</si>
  <si>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</si>
  <si>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</si>
  <si>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</si>
  <si>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</si>
  <si>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</si>
  <si>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</si>
  <si>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</si>
  <si>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</si>
  <si>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</si>
  <si>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</si>
  <si>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</si>
  <si>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</si>
  <si>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</si>
  <si>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</si>
  <si>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</si>
  <si>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</si>
  <si>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</si>
  <si>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</si>
  <si>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</si>
  <si>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</si>
  <si>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</si>
  <si>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</si>
  <si>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</si>
  <si>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</si>
  <si>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</si>
  <si>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</si>
  <si>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</si>
  <si>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</si>
  <si>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</si>
  <si>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</si>
  <si>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</si>
  <si>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</si>
  <si>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</si>
  <si>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</si>
  <si>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</si>
  <si>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</si>
  <si>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</si>
  <si>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</si>
  <si>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</si>
  <si>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</si>
  <si>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</si>
  <si>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</si>
  <si>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</si>
  <si>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</si>
  <si>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</si>
  <si>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</si>
  <si>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</si>
  <si>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</si>
  <si>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</si>
  <si>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</si>
  <si>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</si>
  <si>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</si>
  <si>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</si>
  <si>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</si>
  <si>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</si>
  <si>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</si>
  <si>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</si>
  <si>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</si>
  <si>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</si>
  <si>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</si>
  <si>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</si>
  <si>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</si>
  <si>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</si>
  <si>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</si>
  <si>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</si>
  <si>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</si>
  <si>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</si>
  <si>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</si>
  <si>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</si>
  <si>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</si>
  <si>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</si>
  <si>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</si>
  <si>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</si>
  <si>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</si>
  <si>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</si>
  <si>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</si>
  <si>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</si>
  <si>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</si>
  <si>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</si>
  <si>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</si>
  <si>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</si>
  <si>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</si>
  <si>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</si>
  <si>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</si>
  <si>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</si>
  <si>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</si>
  <si>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</si>
  <si>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</si>
  <si>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</si>
  <si>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</si>
  <si>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</si>
  <si>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</si>
  <si>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</si>
  <si>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</si>
  <si>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</si>
  <si>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</si>
  <si>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</si>
  <si>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</si>
  <si>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</si>
  <si>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</si>
  <si>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</si>
  <si>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</si>
  <si>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</si>
  <si>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</si>
  <si>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</si>
  <si>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</si>
  <si>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</si>
  <si>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</si>
  <si>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</si>
  <si>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</si>
  <si>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</si>
  <si>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</si>
  <si>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</si>
  <si>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</si>
  <si>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</si>
  <si>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</si>
  <si>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</si>
  <si>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</si>
  <si>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</si>
  <si>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</si>
  <si>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</si>
  <si>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</si>
  <si>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</si>
  <si>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</si>
  <si>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</si>
  <si>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</si>
  <si>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</si>
  <si>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</si>
  <si>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</si>
  <si>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</si>
  <si>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</si>
  <si>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</si>
  <si>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</si>
  <si>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</si>
  <si>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</si>
  <si>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</si>
  <si>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</si>
  <si>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</si>
  <si>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</si>
  <si>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</si>
  <si>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</si>
  <si>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</si>
  <si>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</si>
  <si>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</si>
  <si>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</si>
  <si>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</si>
  <si>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</si>
  <si>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</si>
  <si>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</si>
  <si>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</si>
  <si>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</si>
  <si>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</si>
  <si>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</si>
  <si>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</si>
  <si>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</si>
  <si>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</si>
  <si>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</si>
  <si>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</si>
  <si>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</si>
  <si>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</si>
  <si>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</si>
  <si>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</si>
  <si>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</si>
  <si>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</si>
  <si>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</si>
  <si>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</si>
  <si>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</si>
  <si>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</si>
  <si>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</si>
  <si>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</si>
  <si>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</si>
  <si>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</si>
  <si>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</si>
  <si>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</si>
  <si>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</si>
  <si>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</si>
  <si>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</si>
  <si>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</si>
  <si>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</si>
  <si>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</si>
  <si>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</si>
  <si>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</si>
  <si>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</si>
  <si>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</si>
  <si>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</si>
  <si>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</si>
  <si>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</si>
  <si>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</si>
  <si>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</si>
  <si>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</si>
  <si>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</si>
  <si>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</si>
  <si>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</si>
  <si>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</si>
  <si>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</si>
  <si>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</si>
  <si>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</si>
  <si>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</si>
  <si>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</si>
  <si>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</si>
  <si>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</si>
  <si>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</si>
  <si>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</si>
  <si>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</si>
  <si>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</si>
  <si>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</si>
  <si>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</si>
  <si>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</si>
  <si>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</si>
  <si>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</si>
  <si>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</si>
  <si>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</si>
  <si>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</si>
  <si>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</si>
  <si>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</si>
  <si>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</si>
  <si>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</si>
  <si>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</si>
  <si>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</si>
  <si>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</si>
  <si>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</si>
  <si>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</si>
  <si>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</si>
  <si>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</si>
  <si>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</si>
  <si>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</si>
  <si>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</si>
  <si>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</si>
  <si>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</si>
  <si>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</si>
  <si>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</si>
  <si>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</si>
  <si>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</si>
  <si>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</si>
  <si>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</si>
  <si>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</si>
  <si>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</si>
  <si>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</si>
  <si>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</si>
  <si>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</si>
  <si>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</si>
  <si>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</si>
  <si>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</si>
  <si>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</si>
  <si>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</si>
  <si>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</si>
  <si>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</si>
  <si>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</si>
  <si>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</si>
  <si>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</si>
  <si>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</si>
  <si>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</si>
  <si>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</si>
  <si>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</si>
  <si>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</si>
  <si>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</si>
  <si>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</si>
  <si>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</si>
  <si>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</si>
  <si>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</si>
  <si>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</si>
  <si>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</si>
  <si>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</si>
  <si>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</si>
  <si>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</si>
  <si>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</si>
  <si>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</si>
  <si>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</si>
  <si>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</si>
  <si>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</si>
  <si>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</si>
  <si>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</si>
  <si>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</si>
  <si>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</si>
  <si>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</si>
  <si>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</si>
  <si>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</si>
  <si>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</si>
  <si>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</si>
  <si>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</si>
  <si>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</si>
  <si>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</si>
  <si>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</si>
  <si>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</si>
  <si>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</si>
  <si>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</si>
  <si>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</si>
  <si>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</si>
  <si>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</si>
  <si>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</si>
  <si>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</si>
  <si>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</si>
  <si>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</si>
  <si>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</si>
  <si>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</si>
  <si>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</si>
  <si>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</si>
  <si>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</si>
  <si>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</si>
  <si>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</si>
  <si>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</si>
  <si>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</si>
  <si>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</si>
  <si>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</si>
  <si>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</si>
  <si>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</si>
  <si>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</si>
  <si>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</si>
  <si>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</si>
  <si>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</si>
  <si>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</si>
  <si>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</si>
  <si>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</si>
  <si>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</si>
  <si>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</si>
  <si>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</si>
  <si>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</si>
  <si>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</si>
  <si>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</si>
  <si>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</si>
  <si>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</si>
  <si>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</si>
  <si>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</si>
  <si>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</si>
  <si>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</si>
  <si>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</si>
  <si>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</si>
  <si>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</si>
  <si>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</si>
  <si>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</si>
  <si>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</si>
  <si>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</si>
  <si>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</si>
  <si>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</si>
  <si>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</si>
  <si>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</si>
  <si>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</si>
  <si>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</si>
  <si>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</si>
  <si>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</si>
  <si>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</si>
  <si>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</si>
  <si>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</si>
  <si>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</si>
  <si>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</si>
  <si>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</si>
  <si>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</si>
  <si>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</si>
  <si>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</si>
  <si>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</si>
  <si>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</si>
  <si>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</si>
  <si>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</si>
  <si>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</si>
  <si>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</si>
  <si>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</si>
  <si>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</si>
  <si>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</si>
  <si>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</si>
  <si>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</si>
  <si>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</si>
  <si>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</si>
  <si>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</si>
  <si>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</si>
  <si>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</si>
  <si>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</si>
  <si>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</si>
  <si>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</si>
  <si>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</si>
  <si>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</si>
  <si>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</si>
  <si>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</si>
  <si>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</si>
  <si>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</si>
  <si>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</si>
  <si>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</si>
  <si>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</si>
  <si>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</si>
  <si>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</si>
  <si>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</si>
  <si>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</si>
  <si>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</si>
  <si>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</si>
  <si>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</si>
  <si>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</si>
  <si>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</si>
  <si>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</si>
  <si>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</si>
  <si>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</si>
  <si>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</si>
  <si>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</si>
  <si>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</si>
  <si>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</si>
  <si>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</si>
  <si>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</si>
  <si>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</si>
  <si>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</si>
  <si>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</si>
  <si>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</si>
  <si>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</si>
  <si>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</si>
  <si>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</si>
  <si>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</si>
  <si>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</si>
  <si>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</si>
  <si>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</si>
  <si>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</si>
  <si>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</si>
  <si>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</si>
  <si>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</si>
  <si>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</si>
  <si>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</si>
  <si>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</si>
  <si>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</si>
  <si>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</si>
  <si>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</si>
  <si>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</si>
  <si>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</si>
  <si>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</si>
  <si>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</si>
  <si>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</si>
  <si>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</si>
  <si>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</si>
  <si>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</si>
  <si>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</si>
  <si>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</si>
  <si>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</si>
  <si>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</si>
  <si>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</si>
  <si>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</si>
  <si>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</si>
  <si>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</si>
  <si>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</si>
  <si>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</si>
  <si>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</si>
  <si>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</si>
  <si>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</si>
  <si>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</si>
  <si>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</si>
  <si>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</si>
  <si>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</si>
  <si>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</si>
  <si>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</si>
  <si>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</si>
  <si>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</si>
  <si>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</si>
  <si>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</si>
  <si>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</si>
  <si>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</si>
  <si>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</si>
  <si>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</si>
  <si>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</si>
  <si>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</si>
  <si>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</si>
  <si>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</si>
  <si>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</si>
  <si>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</si>
  <si>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</si>
  <si>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</si>
  <si>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</si>
  <si>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</si>
  <si>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</si>
  <si>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</si>
  <si>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</si>
  <si>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</si>
  <si>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</si>
  <si>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</si>
  <si>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</si>
  <si>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</si>
  <si>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</si>
  <si>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</si>
  <si>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</si>
  <si>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</si>
  <si>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</si>
  <si>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</si>
  <si>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</si>
  <si>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</si>
  <si>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</si>
  <si>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</si>
  <si>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</si>
  <si>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</si>
  <si>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</si>
  <si>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</si>
  <si>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</si>
  <si>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</si>
  <si>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</si>
  <si>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</si>
  <si>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</si>
  <si>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</si>
  <si>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</si>
  <si>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</si>
  <si>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</si>
  <si>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</si>
  <si>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</si>
  <si>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</si>
  <si>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</si>
  <si>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</si>
  <si>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</si>
  <si>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</si>
  <si>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</si>
  <si>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</si>
  <si>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</si>
  <si>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</si>
  <si>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</si>
  <si>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</si>
  <si>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</si>
  <si>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</si>
  <si>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</si>
  <si>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</si>
  <si>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</si>
  <si>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</si>
  <si>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</si>
  <si>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</si>
  <si>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</si>
  <si>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</si>
  <si>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</si>
  <si>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</si>
  <si>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</si>
  <si>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</si>
  <si>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</si>
  <si>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</si>
  <si>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</si>
  <si>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</si>
  <si>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</si>
  <si>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</si>
  <si>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</si>
  <si>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</si>
  <si>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</si>
  <si>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</si>
  <si>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</si>
  <si>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</si>
  <si>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</si>
  <si>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</si>
  <si>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</si>
  <si>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</si>
  <si>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</si>
  <si>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</si>
  <si>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</si>
  <si>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</si>
  <si>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</si>
  <si>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</si>
  <si>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</si>
  <si>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</si>
  <si>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</si>
  <si>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</si>
  <si>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</si>
  <si>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</si>
  <si>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</si>
  <si>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</si>
  <si>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</si>
  <si>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</si>
  <si>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</si>
  <si>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</si>
  <si>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</si>
  <si>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</si>
  <si>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</si>
  <si>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</si>
  <si>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</si>
  <si>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</si>
  <si>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</si>
  <si>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</si>
  <si>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</si>
  <si>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</si>
  <si>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</si>
  <si>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</si>
  <si>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</si>
  <si>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</si>
  <si>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</si>
  <si>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</si>
  <si>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</si>
  <si>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</si>
  <si>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</si>
  <si>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</si>
  <si>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</si>
  <si>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</si>
  <si>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</si>
  <si>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</si>
  <si>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</si>
  <si>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</si>
  <si>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</si>
  <si>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</si>
  <si>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</si>
  <si>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</si>
  <si>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</si>
  <si>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</si>
  <si>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</si>
  <si>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</si>
  <si>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</si>
  <si>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</si>
  <si>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</si>
  <si>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</si>
  <si>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</si>
  <si>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</si>
  <si>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</si>
  <si>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</si>
  <si>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</si>
  <si>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</si>
  <si>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</si>
  <si>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</si>
  <si>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</si>
  <si>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</si>
  <si>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</si>
  <si>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</si>
  <si>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</si>
  <si>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</si>
  <si>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</si>
  <si>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</si>
  <si>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</si>
  <si>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</si>
  <si>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</si>
  <si>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</si>
  <si>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</si>
  <si>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</si>
  <si>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</si>
  <si>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</si>
  <si>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</si>
  <si>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</si>
  <si>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</si>
  <si>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</si>
  <si>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</si>
  <si>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</si>
  <si>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</si>
  <si>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</si>
  <si>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</si>
  <si>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</si>
  <si>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</si>
  <si>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</si>
  <si>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</si>
  <si>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</si>
  <si>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</si>
  <si>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</si>
  <si>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</si>
  <si>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</si>
  <si>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</si>
  <si>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</si>
  <si>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</si>
  <si>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</si>
  <si>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</si>
  <si>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</si>
  <si>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</si>
  <si>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</si>
  <si>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</si>
  <si>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</si>
  <si>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</si>
  <si>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</si>
  <si>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</si>
  <si>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</si>
  <si>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</si>
  <si>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</si>
  <si>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</si>
  <si>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</si>
  <si>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</si>
  <si>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</si>
  <si>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</si>
  <si>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</si>
  <si>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</si>
  <si>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</si>
  <si>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</si>
  <si>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</si>
  <si>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</si>
  <si>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</si>
  <si>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</si>
  <si>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</si>
  <si>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</si>
  <si>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</si>
  <si>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</si>
  <si>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</si>
  <si>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</si>
  <si>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</si>
  <si>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</si>
  <si>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</si>
  <si>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</si>
  <si>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</si>
  <si>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</si>
  <si>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</si>
  <si>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</si>
  <si>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</si>
  <si>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</si>
  <si>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</si>
  <si>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</si>
  <si>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</si>
  <si>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</si>
  <si>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</si>
  <si>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</si>
  <si>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</si>
  <si>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</si>
  <si>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</si>
  <si>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</si>
  <si>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</si>
  <si>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</si>
  <si>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</si>
  <si>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</si>
  <si>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</si>
  <si>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</si>
  <si>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</si>
  <si>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</si>
  <si>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</si>
  <si>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</si>
  <si>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</si>
  <si>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</si>
  <si>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</si>
  <si>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</si>
  <si>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</si>
  <si>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</si>
  <si>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</si>
  <si>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</si>
  <si>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</si>
  <si>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</si>
  <si>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</si>
  <si>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</si>
  <si>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</si>
  <si>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</si>
  <si>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</si>
  <si>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</si>
  <si>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</si>
  <si>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</si>
  <si>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</si>
  <si>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</si>
  <si>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</si>
  <si>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</si>
  <si>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</si>
  <si>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</si>
  <si>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</si>
  <si>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</si>
  <si>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</si>
  <si>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</si>
  <si>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</si>
  <si>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</si>
  <si>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</si>
  <si>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</si>
  <si>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</si>
  <si>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</si>
  <si>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</si>
  <si>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</si>
  <si>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</si>
  <si>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</si>
  <si>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</si>
  <si>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</si>
  <si>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</si>
  <si>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</si>
  <si>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</si>
  <si>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</si>
  <si>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</si>
  <si>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</si>
  <si>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</si>
  <si>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</si>
  <si>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</si>
  <si>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</si>
  <si>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</si>
  <si>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</si>
  <si>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</si>
  <si>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</si>
  <si>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</si>
  <si>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</si>
  <si>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</si>
  <si>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</si>
  <si>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</si>
  <si>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</si>
  <si>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</si>
  <si>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</si>
  <si>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</si>
  <si>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</si>
  <si>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</si>
  <si>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</si>
  <si>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</si>
  <si>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</si>
  <si>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</si>
  <si>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</si>
  <si>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</si>
  <si>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</si>
  <si>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</si>
  <si>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</si>
  <si>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</si>
  <si>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</si>
  <si>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</si>
  <si>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</si>
  <si>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</si>
  <si>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</si>
  <si>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</si>
  <si>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</si>
  <si>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</si>
  <si>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</si>
  <si>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</si>
  <si>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</si>
  <si>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</si>
  <si>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</si>
  <si>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</si>
  <si>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</si>
  <si>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</si>
  <si>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</si>
  <si>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</si>
  <si>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</si>
  <si>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</si>
  <si>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</si>
  <si>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</si>
  <si>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</si>
  <si>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</si>
  <si>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</si>
  <si>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</si>
  <si>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</si>
  <si>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</si>
  <si>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</si>
  <si>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</si>
  <si>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</si>
  <si>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</si>
  <si>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</si>
  <si>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</si>
  <si>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</si>
  <si>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</si>
  <si>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</si>
  <si>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</si>
  <si>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</si>
  <si>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</si>
  <si>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</si>
  <si>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</si>
  <si>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</si>
  <si>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</si>
  <si>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</si>
  <si>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</si>
  <si>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</si>
  <si>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</si>
  <si>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</si>
  <si>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</si>
  <si>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</si>
  <si>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</si>
  <si>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</si>
  <si>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</si>
  <si>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</si>
  <si>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</si>
  <si>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</si>
  <si>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</si>
  <si>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</si>
  <si>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</si>
  <si>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</si>
  <si>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</si>
  <si>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</si>
  <si>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</si>
  <si>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</si>
  <si>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</si>
  <si>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</si>
  <si>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</si>
  <si>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</si>
  <si>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</si>
  <si>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</si>
  <si>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</si>
  <si>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</si>
  <si>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</si>
  <si>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</si>
  <si>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</si>
  <si>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</si>
  <si>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</si>
  <si>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</si>
  <si>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</si>
  <si>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</si>
  <si>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</si>
  <si>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</si>
  <si>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</si>
  <si>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</si>
  <si>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</si>
  <si>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</si>
  <si>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</si>
  <si>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</si>
  <si>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</si>
  <si>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</si>
  <si>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</si>
  <si>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</si>
  <si>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</si>
  <si>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</si>
  <si>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</si>
  <si>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</si>
  <si>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</si>
  <si>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</si>
  <si>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</si>
  <si>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</si>
  <si>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</si>
  <si>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</si>
  <si>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</si>
  <si>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</si>
  <si>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</si>
  <si>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</si>
  <si>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</si>
  <si>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</si>
  <si>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</si>
  <si>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</si>
  <si>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</si>
  <si>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</si>
  <si>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</si>
  <si>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</si>
  <si>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</si>
  <si>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</si>
  <si>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</si>
  <si>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</si>
  <si>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</si>
  <si>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</si>
  <si>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</si>
  <si>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</si>
  <si>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</si>
  <si>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</si>
  <si>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</si>
  <si>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</si>
  <si>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</si>
  <si>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</si>
  <si>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</si>
  <si>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</si>
  <si>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</si>
  <si>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</si>
  <si>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</si>
  <si>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</si>
  <si>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</si>
  <si>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</si>
  <si>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</si>
  <si>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</si>
  <si>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</si>
  <si>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</si>
  <si>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</si>
  <si>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</si>
  <si>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</si>
  <si>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</si>
  <si>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</si>
  <si>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</si>
  <si>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</si>
  <si>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</si>
  <si>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</si>
  <si>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</si>
  <si>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</si>
  <si>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</si>
  <si>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</si>
  <si>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</si>
  <si>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</si>
  <si>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</si>
  <si>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</si>
  <si>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</si>
  <si>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</si>
  <si>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</si>
  <si>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</si>
  <si>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</si>
  <si>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</si>
  <si>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</si>
  <si>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</si>
  <si>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</si>
  <si>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</si>
  <si>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</si>
  <si>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</si>
  <si>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</si>
  <si>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</si>
  <si>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</si>
  <si>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</si>
  <si>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</si>
  <si>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</si>
  <si>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</si>
  <si>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</si>
  <si>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</si>
  <si>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</si>
  <si>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</si>
  <si>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</si>
  <si>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</si>
  <si>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</si>
  <si>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</si>
  <si>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</si>
  <si>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</si>
  <si>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</si>
  <si>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</si>
  <si>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</si>
  <si>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</si>
  <si>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</si>
  <si>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</si>
  <si>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</si>
  <si>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</si>
  <si>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</si>
  <si>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</si>
  <si>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</si>
  <si>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</si>
  <si>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</si>
  <si>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</si>
  <si>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</si>
  <si>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</si>
  <si>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</si>
  <si>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</si>
  <si>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</si>
  <si>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</si>
  <si>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</si>
  <si>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</si>
  <si>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</si>
  <si>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</si>
  <si>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</si>
  <si>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</si>
  <si>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</si>
  <si>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</si>
  <si>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</si>
  <si>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</si>
  <si>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</si>
  <si>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</si>
  <si>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</si>
  <si>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</si>
  <si>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</si>
  <si>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</si>
  <si>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</si>
  <si>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</si>
  <si>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</si>
  <si>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</si>
  <si>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</si>
  <si>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</si>
  <si>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</si>
  <si>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</si>
  <si>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</si>
  <si>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</si>
  <si>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</si>
  <si>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</si>
  <si>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</si>
  <si>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</si>
  <si>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</si>
  <si>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</si>
  <si>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</si>
  <si>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</si>
  <si>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</si>
  <si>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</si>
  <si>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</si>
  <si>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</si>
  <si>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</si>
  <si>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</si>
  <si>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</si>
  <si>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</si>
  <si>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</si>
  <si>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</si>
  <si>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</si>
  <si>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</si>
  <si>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</si>
  <si>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</si>
  <si>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</si>
  <si>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</si>
  <si>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</si>
  <si>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</si>
  <si>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</si>
  <si>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</si>
  <si>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</si>
  <si>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</si>
  <si>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</si>
  <si>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</si>
  <si>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</si>
  <si>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</si>
  <si>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</si>
  <si>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</si>
  <si>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</si>
  <si>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</si>
  <si>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</si>
  <si>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</si>
  <si>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</si>
  <si>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</si>
  <si>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</si>
  <si>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</si>
  <si>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</si>
  <si>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</si>
  <si>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</si>
  <si>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</si>
  <si>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</si>
  <si>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</si>
  <si>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</si>
  <si>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</si>
  <si>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</si>
  <si>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</si>
  <si>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</si>
  <si>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</si>
  <si>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</si>
  <si>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</si>
  <si>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</si>
  <si>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</si>
  <si>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</si>
  <si>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</si>
  <si>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</si>
  <si>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</si>
  <si>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</si>
  <si>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</si>
  <si>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</si>
  <si>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</si>
  <si>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</si>
  <si>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</si>
  <si>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</si>
  <si>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</si>
  <si>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</si>
  <si>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</si>
  <si>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</si>
  <si>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</si>
  <si>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</si>
  <si>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</si>
  <si>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</si>
  <si>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</si>
  <si>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</si>
  <si>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</si>
  <si>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</si>
  <si>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</si>
  <si>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</si>
  <si>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</si>
  <si>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</si>
  <si>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</si>
  <si>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</si>
  <si>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</si>
  <si>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</si>
  <si>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</si>
  <si>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</si>
  <si>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</si>
  <si>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</si>
  <si>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</si>
  <si>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</si>
  <si>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</si>
  <si>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</si>
  <si>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</si>
  <si>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</si>
  <si>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</si>
  <si>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</si>
  <si>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</si>
  <si>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</si>
  <si>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</si>
  <si>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</si>
  <si>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</si>
  <si>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</si>
  <si>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</si>
  <si>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</si>
  <si>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</si>
  <si>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</si>
  <si>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</si>
  <si>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</si>
  <si>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</si>
  <si>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</si>
  <si>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</si>
  <si>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</si>
  <si>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</si>
  <si>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</si>
  <si>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</si>
  <si>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</si>
  <si>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</si>
  <si>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</si>
  <si>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</si>
  <si>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</si>
  <si>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</si>
  <si>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</si>
  <si>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</si>
  <si>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</si>
  <si>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</si>
  <si>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</si>
  <si>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</si>
  <si>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</si>
  <si>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</si>
  <si>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</si>
  <si>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</si>
  <si>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</si>
  <si>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</si>
  <si>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</si>
  <si>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</si>
  <si>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</si>
  <si>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</si>
  <si>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</si>
  <si>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</si>
  <si>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</si>
  <si>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</si>
  <si>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</si>
  <si>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</si>
  <si>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</si>
  <si>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</si>
  <si>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</si>
  <si>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</si>
  <si>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</si>
  <si>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</si>
  <si>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</si>
  <si>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</si>
  <si>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</si>
  <si>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</si>
  <si>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</si>
  <si>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</si>
  <si>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</si>
  <si>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</si>
  <si>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</si>
  <si>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</si>
  <si>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</si>
  <si>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</si>
  <si>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</si>
  <si>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</si>
  <si>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</si>
  <si>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</si>
  <si>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</si>
  <si>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</si>
  <si>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</si>
  <si>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</si>
  <si>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</si>
  <si>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</si>
  <si>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</si>
  <si>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</si>
  <si>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</si>
  <si>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</si>
  <si>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</si>
  <si>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</si>
  <si>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</si>
  <si>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</si>
  <si>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</si>
  <si>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</si>
  <si>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</si>
  <si>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</si>
  <si>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</si>
  <si>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</si>
  <si>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</si>
  <si>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</si>
  <si>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</si>
  <si>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</si>
  <si>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</si>
  <si>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</si>
  <si>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</si>
  <si>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</si>
  <si>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</si>
  <si>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</si>
  <si>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</si>
  <si>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</si>
  <si>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</si>
  <si>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</si>
  <si>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</si>
  <si>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</si>
  <si>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</si>
  <si>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</si>
  <si>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</si>
  <si>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</si>
  <si>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</si>
  <si>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</si>
  <si>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</si>
  <si>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</si>
  <si>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</si>
  <si>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</si>
  <si>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</si>
  <si>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</si>
  <si>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</si>
  <si>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</si>
  <si>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</si>
  <si>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</si>
  <si>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</si>
  <si>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</si>
  <si>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</si>
  <si>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</si>
  <si>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</si>
  <si>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</si>
  <si>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</si>
  <si>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</si>
  <si>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</si>
  <si>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</si>
  <si>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</si>
  <si>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</si>
  <si>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</si>
  <si>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</si>
  <si>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</si>
  <si>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</si>
  <si>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</si>
  <si>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</si>
  <si>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</si>
  <si>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</si>
  <si>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</si>
  <si>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</si>
  <si>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</si>
  <si>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</si>
  <si>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</si>
  <si>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</si>
  <si>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</si>
  <si>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</si>
  <si>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</si>
  <si>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</si>
  <si>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</si>
  <si>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</si>
  <si>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</si>
  <si>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</si>
  <si>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</si>
  <si>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</si>
  <si>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</si>
  <si>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</si>
  <si>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</si>
  <si>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</si>
  <si>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</si>
  <si>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</si>
  <si>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</si>
  <si>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</si>
  <si>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</si>
  <si>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</si>
  <si>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</si>
  <si>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</si>
  <si>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</si>
  <si>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</si>
  <si>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</si>
  <si>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</si>
  <si>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</si>
  <si>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</si>
  <si>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</si>
  <si>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</si>
  <si>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</si>
  <si>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</si>
  <si>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</si>
  <si>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</si>
  <si>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</si>
  <si>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</si>
  <si>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</si>
  <si>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</si>
  <si>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</si>
  <si>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</si>
  <si>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</si>
  <si>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</si>
  <si>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</si>
  <si>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</si>
  <si>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</si>
  <si>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</si>
  <si>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</si>
  <si>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</si>
  <si>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</si>
  <si>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</si>
  <si>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</si>
  <si>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</si>
  <si>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</si>
  <si>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</si>
  <si>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</si>
  <si>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</si>
  <si>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</si>
  <si>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</si>
  <si>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</si>
  <si>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</si>
  <si>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</si>
  <si>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</si>
  <si>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</si>
  <si>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</si>
  <si>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</si>
  <si>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</si>
  <si>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</si>
  <si>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</si>
  <si>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</si>
  <si>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</si>
  <si>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</si>
  <si>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</si>
  <si>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</si>
  <si>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</si>
  <si>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</si>
  <si>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</si>
  <si>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</si>
  <si>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</si>
  <si>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</si>
  <si>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</si>
  <si>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</si>
  <si>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</si>
  <si>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</si>
  <si>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</si>
  <si>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</si>
  <si>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</si>
  <si>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</si>
  <si>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</si>
  <si>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</si>
  <si>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</si>
  <si>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</si>
  <si>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</si>
  <si>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</si>
  <si>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</si>
  <si>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</si>
  <si>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</si>
  <si>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</si>
  <si>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</si>
  <si>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</si>
  <si>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</si>
  <si>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</si>
  <si>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</si>
  <si>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</si>
  <si>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</si>
  <si>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</si>
  <si>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</si>
  <si>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</si>
  <si>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</si>
  <si>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</si>
  <si>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</si>
  <si>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</si>
  <si>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</si>
  <si>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</si>
  <si>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</si>
  <si>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</si>
  <si>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</si>
  <si>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</si>
  <si>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</si>
  <si>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</si>
  <si>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</si>
  <si>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</si>
  <si>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</si>
  <si>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</si>
  <si>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</si>
  <si>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</si>
  <si>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</si>
  <si>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</si>
  <si>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</si>
  <si>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</si>
  <si>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</si>
  <si>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</si>
  <si>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</si>
  <si>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</si>
  <si>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</si>
  <si>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</si>
  <si>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</si>
  <si>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</si>
  <si>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</si>
  <si>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</si>
  <si>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</si>
  <si>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</si>
  <si>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</si>
  <si>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</si>
  <si>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</si>
  <si>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</si>
  <si>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</si>
  <si>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</si>
  <si>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</si>
  <si>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</si>
  <si>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</si>
  <si>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</si>
  <si>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</si>
  <si>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</si>
  <si>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</si>
  <si>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</si>
  <si>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</si>
  <si>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</si>
  <si>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</si>
  <si>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</si>
  <si>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</si>
  <si>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</si>
  <si>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</si>
  <si>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</si>
  <si>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</si>
  <si>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</si>
  <si>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</si>
  <si>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</si>
  <si>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</si>
  <si>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</si>
  <si>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</si>
  <si>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</si>
  <si>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</si>
  <si>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</si>
  <si>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</si>
  <si>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</si>
  <si>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</si>
  <si>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</si>
  <si>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</si>
  <si>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</si>
  <si>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</si>
  <si>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</si>
  <si>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</si>
  <si>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</si>
  <si>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</si>
  <si>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</si>
  <si>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</si>
  <si>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</si>
  <si>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</si>
  <si>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</si>
  <si>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</si>
  <si>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</si>
  <si>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</si>
  <si>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</si>
  <si>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</si>
  <si>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</si>
  <si>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</si>
  <si>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</si>
  <si>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</si>
  <si>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</si>
  <si>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</si>
  <si>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</si>
  <si>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</si>
  <si>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</si>
  <si>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</si>
  <si>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</si>
  <si>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</si>
  <si>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</si>
  <si>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</si>
  <si>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</si>
  <si>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</si>
  <si>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</si>
  <si>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</si>
  <si>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</si>
  <si>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</si>
  <si>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</si>
  <si>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</si>
  <si>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</si>
  <si>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</si>
  <si>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</si>
  <si>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</si>
  <si>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</si>
  <si>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</si>
  <si>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</si>
  <si>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</si>
  <si>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</si>
  <si>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</si>
  <si>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</si>
  <si>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</si>
  <si>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</si>
  <si>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</si>
  <si>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</si>
  <si>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</si>
  <si>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</si>
  <si>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</si>
  <si>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</si>
  <si>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</si>
  <si>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</si>
  <si>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</si>
  <si>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</si>
  <si>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</si>
  <si>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</si>
  <si>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</si>
  <si>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</si>
  <si>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</si>
  <si>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</si>
  <si>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</si>
  <si>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</si>
  <si>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</si>
  <si>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</si>
  <si>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</si>
  <si>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</si>
  <si>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</si>
  <si>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</si>
  <si>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</si>
  <si>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</si>
  <si>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</si>
  <si>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</si>
  <si>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</si>
  <si>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</si>
  <si>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</si>
  <si>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</si>
  <si>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</si>
  <si>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</si>
  <si>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</si>
  <si>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</si>
  <si>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</si>
  <si>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</si>
  <si>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</si>
  <si>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</si>
  <si>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</si>
  <si>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</si>
  <si>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</si>
  <si>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</si>
  <si>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</si>
  <si>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</si>
  <si>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</si>
  <si>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</si>
  <si>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</si>
  <si>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</si>
  <si>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</si>
  <si>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</si>
  <si>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</si>
  <si>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</si>
  <si>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</si>
  <si>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</si>
  <si>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</si>
  <si>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</si>
  <si>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</si>
  <si>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</si>
  <si>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</si>
  <si>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</si>
  <si>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</si>
  <si>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</si>
  <si>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</si>
  <si>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</si>
  <si>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</si>
  <si>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</si>
  <si>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</si>
  <si>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</si>
  <si>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</si>
  <si>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</si>
  <si>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</si>
  <si>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</si>
  <si>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</si>
  <si>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</si>
  <si>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</si>
  <si>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</si>
  <si>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</si>
  <si>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</si>
  <si>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</si>
  <si>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</si>
  <si>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</si>
  <si>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</si>
  <si>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</si>
  <si>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</si>
  <si>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</si>
  <si>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</si>
  <si>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</si>
  <si>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</si>
  <si>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</si>
  <si>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</si>
  <si>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</si>
  <si>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</si>
  <si>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</si>
  <si>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</si>
  <si>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</si>
  <si>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</si>
  <si>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</si>
  <si>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</si>
  <si>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</si>
  <si>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</si>
  <si>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</si>
  <si>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</si>
  <si>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</si>
  <si>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</si>
  <si>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</si>
  <si>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</si>
  <si>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</si>
  <si>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</si>
  <si>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</si>
  <si>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</si>
  <si>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</si>
  <si>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</si>
  <si>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</si>
  <si>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</si>
  <si>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</si>
  <si>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</si>
  <si>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</si>
  <si>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</si>
  <si>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</si>
  <si>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</si>
  <si>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</si>
  <si>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</si>
  <si>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</si>
  <si>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</si>
  <si>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</si>
  <si>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</si>
  <si>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</si>
  <si>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</si>
  <si>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</si>
  <si>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</si>
  <si>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</si>
  <si>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</si>
  <si>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</si>
  <si>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</si>
  <si>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</si>
  <si>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</si>
  <si>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</si>
  <si>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</si>
  <si>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</si>
  <si>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</si>
  <si>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</si>
  <si>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</si>
  <si>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</si>
  <si>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</si>
  <si>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</si>
  <si>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</si>
  <si>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</si>
  <si>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</si>
  <si>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</si>
  <si>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</si>
  <si>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</si>
  <si>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</si>
  <si>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</si>
  <si>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</si>
  <si>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</si>
  <si>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</si>
  <si>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</si>
  <si>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</si>
  <si>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</si>
  <si>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</si>
  <si>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</si>
  <si>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</si>
  <si>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</si>
  <si>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</si>
  <si>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</si>
  <si>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</si>
  <si>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</si>
  <si>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</si>
  <si>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</si>
  <si>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</si>
  <si>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</si>
  <si>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</si>
  <si>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</si>
  <si>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</si>
  <si>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</si>
  <si>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</si>
  <si>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</si>
  <si>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</si>
  <si>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</si>
  <si>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</si>
  <si>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</si>
  <si>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</si>
  <si>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</si>
  <si>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</si>
  <si>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</si>
  <si>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</si>
  <si>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</si>
  <si>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</si>
  <si>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</si>
  <si>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</si>
  <si>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</si>
  <si>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</si>
  <si>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</si>
  <si>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</si>
  <si>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</si>
  <si>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</si>
  <si>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</si>
  <si>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</si>
  <si>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</si>
  <si>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</si>
  <si>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</si>
  <si>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</si>
  <si>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</si>
  <si>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</si>
  <si>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</si>
  <si>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</si>
  <si>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</si>
  <si>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</si>
  <si>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</si>
  <si>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</si>
  <si>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</si>
  <si>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</si>
  <si>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</si>
  <si>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</si>
  <si>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</si>
  <si>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</si>
  <si>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</si>
  <si>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</si>
  <si>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</si>
  <si>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</si>
  <si>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</si>
  <si>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</si>
  <si>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</si>
  <si>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</si>
  <si>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</si>
  <si>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</si>
  <si>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</si>
  <si>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</si>
  <si>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</si>
  <si>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</si>
  <si>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</si>
  <si>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</si>
  <si>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</si>
  <si>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</si>
  <si>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</si>
  <si>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</si>
  <si>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</si>
  <si>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</si>
  <si>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</si>
  <si>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</si>
  <si>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</si>
  <si>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</si>
  <si>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</si>
  <si>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</si>
  <si>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</si>
  <si>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</si>
  <si>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</si>
  <si>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</si>
  <si>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</si>
  <si>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</si>
  <si>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</si>
  <si>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</si>
  <si>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</si>
  <si>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</si>
  <si>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</si>
  <si>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</si>
  <si>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</si>
  <si>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</si>
  <si>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</si>
  <si>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</si>
  <si>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</si>
  <si>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</si>
  <si>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</si>
  <si>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</si>
  <si>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</si>
  <si>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</si>
  <si>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</si>
  <si>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</si>
  <si>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</si>
  <si>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</si>
  <si>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</si>
  <si>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</si>
  <si>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</si>
  <si>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</si>
  <si>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</si>
  <si>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</si>
  <si>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</si>
  <si>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</si>
  <si>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</si>
  <si>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</si>
  <si>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</si>
  <si>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</si>
  <si>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</si>
  <si>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</si>
  <si>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</si>
  <si>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</si>
  <si>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</si>
  <si>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</si>
  <si>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</si>
  <si>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</si>
  <si>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</si>
  <si>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</si>
  <si>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</si>
  <si>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</si>
  <si>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</si>
  <si>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</si>
  <si>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</si>
  <si>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</si>
  <si>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</si>
  <si>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</si>
  <si>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</si>
  <si>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</si>
  <si>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</si>
  <si>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</si>
  <si>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</si>
  <si>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</si>
  <si>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</si>
  <si>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</si>
  <si>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</si>
  <si>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</si>
  <si>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</si>
  <si>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</si>
  <si>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</si>
  <si>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</si>
  <si>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</si>
  <si>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</si>
  <si>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</si>
  <si>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</si>
  <si>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</si>
  <si>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</si>
  <si>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</si>
  <si>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</si>
  <si>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</si>
  <si>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</si>
  <si>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</si>
  <si>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</si>
  <si>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</si>
  <si>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</si>
  <si>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</si>
  <si>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</si>
  <si>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</si>
  <si>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</si>
  <si>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</si>
  <si>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</si>
  <si>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</si>
  <si>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</si>
  <si>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</si>
  <si>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</si>
  <si>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</si>
  <si>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</si>
  <si>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</si>
  <si>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</si>
  <si>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</si>
  <si>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</si>
  <si>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</si>
  <si>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</si>
  <si>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</si>
  <si>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</si>
  <si>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</si>
  <si>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</si>
  <si>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</si>
  <si>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</si>
  <si>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</si>
  <si>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</si>
  <si>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</si>
  <si>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</si>
  <si>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</si>
  <si>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</si>
  <si>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</si>
  <si>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</si>
  <si>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</si>
  <si>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</si>
  <si>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</si>
  <si>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</si>
  <si>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</si>
  <si>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</si>
  <si>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</si>
  <si>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</si>
  <si>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</si>
  <si>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</si>
  <si>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</si>
  <si>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</si>
  <si>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</si>
  <si>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</si>
  <si>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</si>
  <si>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</si>
  <si>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</si>
  <si>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</si>
  <si>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</si>
  <si>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</si>
  <si>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</si>
  <si>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</si>
  <si>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</si>
  <si>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</si>
  <si>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</si>
  <si>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</si>
  <si>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</si>
  <si>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</si>
  <si>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</si>
  <si>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</si>
  <si>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</si>
  <si>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</si>
  <si>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</si>
  <si>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</si>
  <si>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</si>
  <si>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</si>
  <si>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</si>
  <si>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</si>
  <si>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</si>
  <si>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</si>
  <si>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</si>
  <si>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</si>
  <si>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</si>
  <si>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</si>
  <si>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</si>
  <si>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</si>
  <si>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</si>
  <si>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</si>
  <si>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</si>
  <si>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</si>
  <si>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</si>
  <si>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</si>
  <si>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</si>
  <si>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</si>
  <si>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</si>
  <si>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</si>
  <si>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</si>
  <si>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</si>
  <si>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</si>
  <si>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</si>
  <si>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</si>
  <si>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</si>
  <si>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</si>
  <si>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</si>
  <si>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</si>
  <si>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</si>
  <si>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</si>
  <si>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</si>
  <si>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</si>
  <si>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</si>
  <si>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</si>
  <si>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</si>
  <si>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</si>
  <si>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</si>
  <si>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</si>
  <si>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</si>
  <si>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</si>
  <si>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</si>
  <si>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</si>
  <si>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</si>
  <si>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</si>
  <si>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</si>
  <si>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</si>
  <si>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</si>
  <si>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</si>
  <si>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</si>
  <si>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</si>
  <si>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</si>
  <si>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</si>
  <si>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</si>
  <si>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</si>
  <si>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</si>
  <si>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</si>
  <si>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</si>
  <si>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</si>
  <si>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</si>
  <si>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</si>
  <si>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</si>
  <si>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</si>
  <si>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</si>
  <si>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</si>
  <si>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</si>
  <si>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</si>
  <si>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</si>
  <si>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</si>
  <si>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</si>
  <si>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</si>
  <si>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</si>
  <si>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</si>
  <si>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</si>
  <si>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</si>
  <si>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</si>
  <si>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</si>
  <si>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</si>
  <si>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</si>
  <si>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</si>
  <si>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</si>
  <si>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</si>
  <si>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</si>
  <si>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</si>
  <si>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</si>
  <si>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</si>
  <si>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</si>
  <si>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</si>
  <si>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</si>
  <si>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</si>
  <si>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</si>
  <si>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</si>
  <si>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</si>
  <si>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</si>
  <si>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</si>
  <si>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</si>
  <si>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</si>
  <si>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</si>
  <si>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</si>
  <si>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</si>
  <si>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</si>
  <si>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</si>
  <si>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</si>
  <si>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</si>
  <si>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</si>
  <si>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</si>
  <si>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</si>
  <si>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</si>
  <si>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</si>
  <si>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</si>
  <si>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</si>
  <si>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</si>
  <si>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</si>
  <si>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</si>
  <si>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</si>
  <si>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</si>
  <si>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</si>
  <si>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</si>
  <si>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</si>
  <si>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</si>
  <si>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</si>
  <si>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</si>
  <si>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</si>
  <si>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</si>
  <si>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</si>
  <si>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</si>
  <si>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</si>
  <si>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</si>
  <si>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</si>
  <si>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</si>
  <si>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</si>
  <si>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</si>
  <si>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</si>
  <si>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</si>
  <si>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</si>
  <si>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</si>
  <si>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</si>
  <si>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</si>
  <si>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</si>
  <si>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</si>
  <si>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</si>
  <si>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</si>
  <si>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</si>
  <si>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</si>
  <si>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</si>
  <si>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</si>
  <si>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</si>
  <si>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</si>
  <si>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</si>
  <si>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</si>
  <si>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</si>
  <si>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</si>
  <si>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</si>
  <si>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</si>
  <si>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</si>
  <si>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</si>
  <si>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</si>
  <si>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</si>
  <si>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</si>
  <si>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</si>
  <si>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</si>
  <si>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</si>
  <si>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</si>
  <si>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</si>
  <si>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</si>
  <si>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</si>
  <si>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</si>
  <si>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</si>
  <si>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</si>
  <si>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</si>
  <si>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</si>
  <si>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</si>
  <si>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</si>
  <si>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</si>
  <si>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</si>
  <si>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</si>
  <si>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</si>
  <si>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</si>
  <si>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</si>
  <si>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</si>
  <si>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</si>
  <si>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</si>
  <si>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</si>
  <si>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</si>
  <si>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</si>
  <si>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</si>
  <si>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</si>
  <si>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</si>
  <si>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</si>
  <si>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</si>
  <si>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</si>
  <si>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</si>
  <si>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</si>
  <si>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</si>
  <si>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</si>
  <si>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</si>
  <si>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</si>
  <si>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</si>
  <si>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</si>
  <si>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</si>
  <si>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</si>
  <si>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</si>
  <si>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</si>
  <si>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</si>
  <si>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</si>
  <si>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</si>
  <si>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</si>
  <si>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</si>
  <si>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</si>
  <si>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</si>
  <si>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</si>
  <si>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</si>
  <si>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</si>
  <si>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</si>
  <si>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</si>
  <si>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</si>
  <si>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</si>
  <si>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</si>
  <si>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</si>
  <si>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</si>
  <si>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</si>
  <si>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</si>
  <si>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</si>
  <si>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</si>
  <si>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</si>
  <si>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</si>
  <si>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</si>
  <si>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</si>
  <si>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</si>
  <si>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</si>
  <si>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</si>
  <si>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</si>
  <si>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</si>
  <si>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</si>
  <si>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</si>
  <si>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</si>
  <si>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</si>
  <si>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</si>
  <si>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</si>
  <si>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</si>
  <si>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</si>
  <si>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</si>
  <si>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</si>
  <si>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</si>
  <si>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</si>
  <si>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</si>
  <si>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</si>
  <si>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</si>
  <si>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</si>
  <si>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</si>
  <si>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</si>
  <si>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</si>
  <si>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</si>
  <si>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</si>
  <si>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</si>
  <si>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</si>
  <si>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</si>
  <si>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</si>
  <si>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</si>
  <si>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</si>
  <si>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</si>
  <si>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</si>
  <si>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</si>
  <si>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</si>
  <si>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</si>
  <si>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</si>
  <si>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</si>
  <si>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</si>
  <si>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</si>
  <si>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</si>
  <si>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</si>
  <si>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</si>
  <si>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</si>
  <si>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</si>
  <si>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</si>
  <si>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</si>
  <si>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</si>
  <si>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</si>
  <si>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</si>
  <si>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</si>
  <si>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</si>
  <si>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</si>
  <si>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</si>
  <si>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</si>
  <si>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</si>
  <si>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</si>
  <si>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</si>
  <si>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</si>
  <si>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</si>
  <si>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</si>
  <si>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</si>
  <si>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</si>
  <si>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</si>
  <si>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</si>
  <si>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</si>
  <si>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</si>
  <si>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</si>
  <si>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</si>
  <si>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</si>
  <si>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</si>
  <si>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</si>
  <si>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</si>
  <si>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</si>
  <si>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</si>
  <si>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</si>
  <si>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</si>
  <si>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</si>
  <si>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</si>
  <si>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</si>
  <si>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</si>
  <si>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</si>
  <si>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</si>
  <si>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</si>
  <si>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</si>
  <si>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</si>
  <si>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</si>
  <si>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</si>
  <si>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</si>
  <si>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</si>
  <si>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</si>
  <si>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</si>
  <si>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</si>
  <si>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</si>
  <si>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</si>
  <si>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</si>
  <si>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</si>
  <si>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</si>
  <si>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</si>
  <si>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</si>
  <si>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</si>
  <si>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</si>
  <si>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</si>
  <si>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</si>
  <si>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</si>
  <si>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</si>
  <si>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</si>
  <si>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</si>
  <si>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</si>
  <si>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</si>
  <si>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</si>
  <si>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</si>
  <si>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</si>
  <si>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</si>
  <si>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</si>
  <si>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</si>
  <si>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</si>
  <si>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</si>
  <si>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</si>
  <si>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</si>
  <si>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</si>
  <si>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</si>
  <si>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</si>
  <si>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</si>
  <si>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</si>
  <si>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</si>
  <si>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</si>
  <si>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</si>
  <si>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</si>
  <si>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</si>
  <si>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</si>
  <si>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</si>
  <si>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</si>
  <si>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</si>
  <si>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</si>
  <si>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</si>
  <si>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</si>
  <si>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</si>
  <si>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</si>
  <si>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</si>
  <si>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</si>
  <si>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</si>
  <si>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</si>
  <si>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</si>
  <si>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</si>
  <si>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</si>
  <si>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</si>
  <si>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</si>
  <si>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</si>
  <si>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</si>
  <si>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</si>
  <si>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</si>
  <si>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</si>
  <si>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</si>
  <si>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</si>
  <si>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</si>
  <si>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</si>
  <si>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</si>
  <si>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</si>
  <si>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</si>
  <si>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</si>
  <si>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</si>
  <si>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</si>
  <si>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</si>
  <si>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</si>
  <si>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</si>
  <si>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</si>
  <si>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</si>
  <si>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</si>
  <si>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</si>
  <si>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</si>
  <si>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</si>
  <si>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</si>
  <si>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</si>
  <si>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</si>
  <si>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</si>
  <si>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</si>
  <si>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</si>
  <si>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</si>
  <si>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</si>
  <si>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</si>
  <si>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</si>
  <si>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</si>
  <si>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</si>
  <si>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</si>
  <si>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</si>
  <si>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</si>
  <si>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</si>
  <si>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</si>
  <si>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</si>
  <si>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</si>
  <si>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</si>
  <si>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</si>
  <si>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</si>
  <si>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</si>
  <si>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</si>
  <si>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</si>
  <si>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</si>
  <si>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</si>
  <si>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</si>
  <si>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</si>
  <si>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</si>
  <si>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</si>
  <si>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</si>
  <si>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</si>
  <si>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</si>
  <si>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</si>
  <si>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</si>
  <si>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</si>
  <si>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</si>
  <si>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</si>
  <si>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</si>
  <si>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</si>
  <si>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</si>
  <si>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</si>
  <si>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</si>
  <si>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</si>
  <si>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</si>
  <si>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</si>
  <si>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</si>
  <si>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</si>
  <si>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</si>
  <si>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</si>
  <si>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</si>
  <si>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</si>
  <si>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</si>
  <si>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</si>
  <si>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</si>
  <si>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</si>
  <si>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</si>
  <si>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</si>
  <si>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</si>
  <si>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</si>
  <si>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</si>
  <si>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</si>
  <si>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</si>
  <si>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</si>
  <si>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</si>
  <si>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</si>
  <si>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</si>
  <si>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</si>
  <si>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</si>
  <si>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</si>
  <si>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</si>
  <si>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</si>
  <si>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</si>
  <si>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</si>
  <si>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</si>
  <si>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</si>
  <si>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</si>
  <si>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</si>
  <si>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</si>
  <si>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</si>
  <si>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</si>
  <si>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</si>
  <si>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</si>
  <si>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</si>
  <si>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</si>
  <si>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</si>
  <si>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</si>
  <si>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</si>
  <si>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</si>
  <si>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</si>
  <si>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</si>
  <si>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</si>
  <si>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</si>
  <si>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</si>
  <si>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</si>
  <si>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</si>
  <si>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</si>
  <si>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</si>
  <si>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</si>
  <si>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</si>
  <si>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</si>
  <si>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</si>
  <si>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</si>
  <si>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</si>
  <si>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</si>
  <si>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</si>
  <si>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</si>
  <si>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</si>
  <si>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</si>
  <si>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</si>
  <si>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</si>
  <si>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</si>
  <si>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</si>
  <si>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</si>
  <si>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</si>
  <si>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</si>
  <si>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</si>
  <si>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</si>
  <si>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</si>
  <si>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</si>
  <si>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</si>
  <si>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</si>
  <si>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</si>
  <si>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</si>
  <si>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</si>
  <si>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</si>
  <si>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</si>
  <si>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</si>
  <si>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</si>
  <si>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</si>
  <si>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</si>
  <si>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</si>
  <si>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</si>
  <si>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</si>
  <si>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</si>
  <si>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</si>
  <si>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</si>
  <si>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</si>
  <si>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</si>
  <si>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</si>
  <si>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</si>
  <si>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</si>
  <si>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</si>
  <si>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</si>
  <si>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</si>
  <si>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</si>
  <si>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</si>
  <si>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</si>
  <si>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</si>
  <si>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</si>
  <si>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</si>
  <si>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</si>
  <si>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</si>
  <si>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</si>
  <si>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</si>
  <si>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</si>
  <si>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</si>
  <si>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</si>
  <si>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</si>
  <si>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</si>
  <si>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</si>
  <si>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</si>
  <si>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</si>
  <si>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</si>
  <si>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</si>
  <si>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</si>
  <si>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</si>
  <si>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</si>
  <si>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</si>
  <si>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</si>
  <si>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</si>
  <si>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</si>
  <si>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</si>
  <si>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</si>
  <si>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</si>
  <si>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</si>
  <si>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</si>
  <si>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</si>
  <si>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</si>
  <si>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</si>
  <si>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</si>
  <si>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</si>
  <si>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</si>
  <si>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</si>
  <si>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</si>
  <si>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</si>
  <si>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</si>
  <si>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</si>
  <si>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</si>
  <si>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</si>
  <si>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</si>
  <si>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</si>
  <si>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</si>
  <si>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</si>
  <si>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</si>
  <si>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</si>
  <si>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</si>
  <si>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</si>
  <si>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</si>
  <si>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</si>
  <si>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</si>
  <si>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</si>
  <si>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</si>
  <si>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</si>
  <si>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</si>
  <si>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</si>
  <si>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</si>
  <si>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</si>
  <si>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</si>
  <si>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</si>
  <si>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</si>
  <si>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</si>
  <si>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</si>
  <si>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</si>
  <si>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</si>
  <si>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</si>
  <si>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</si>
  <si>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</si>
  <si>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</si>
  <si>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</si>
  <si>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</si>
  <si>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</si>
  <si>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</si>
  <si>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</si>
  <si>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</si>
  <si>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</si>
  <si>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</si>
  <si>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</si>
  <si>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</si>
  <si>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</si>
  <si>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</si>
  <si>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</si>
  <si>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</si>
  <si>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</si>
  <si>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</si>
  <si>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</si>
  <si>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</si>
  <si>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</si>
  <si>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</si>
  <si>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</si>
  <si>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</si>
  <si>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</si>
  <si>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</si>
  <si>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</si>
  <si>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</si>
  <si>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</si>
  <si>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</si>
  <si>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</si>
  <si>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</si>
  <si>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</si>
  <si>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</si>
  <si>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</si>
  <si>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</si>
  <si>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</si>
  <si>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</si>
  <si>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</si>
  <si>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</si>
  <si>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</si>
  <si>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</si>
  <si>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</si>
  <si>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</si>
  <si>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</si>
  <si>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</si>
  <si>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</si>
  <si>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</si>
  <si>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</si>
  <si>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</si>
  <si>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</si>
  <si>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</si>
  <si>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</si>
  <si>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</si>
  <si>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</si>
  <si>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</si>
  <si>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</si>
  <si>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</si>
  <si>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</si>
  <si>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</si>
  <si>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</si>
  <si>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</si>
  <si>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</si>
  <si>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</si>
  <si>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</si>
  <si>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</si>
  <si>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</si>
  <si>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</si>
  <si>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</si>
  <si>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</si>
  <si>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</si>
  <si>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</si>
  <si>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</si>
  <si>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</si>
  <si>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</si>
  <si>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</si>
  <si>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</si>
  <si>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</si>
  <si>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</si>
  <si>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</si>
  <si>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</si>
  <si>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</si>
  <si>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</si>
  <si>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</si>
  <si>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</si>
  <si>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</si>
  <si>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</si>
  <si>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</si>
  <si>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</si>
  <si>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</si>
  <si>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</si>
  <si>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</si>
  <si>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</si>
  <si>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</si>
  <si>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</si>
  <si>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</si>
  <si>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</si>
  <si>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</si>
  <si>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</si>
  <si>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</si>
  <si>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</si>
  <si>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</si>
  <si>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</si>
  <si>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</si>
  <si>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</si>
  <si>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</si>
  <si>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</si>
  <si>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</si>
  <si>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</si>
  <si>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</si>
  <si>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</si>
  <si>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</si>
  <si>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</si>
  <si>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</si>
  <si>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</si>
  <si>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</si>
  <si>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</si>
  <si>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</si>
  <si>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</si>
  <si>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</si>
  <si>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</si>
  <si>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</si>
  <si>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</si>
  <si>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</si>
  <si>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</si>
  <si>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</si>
  <si>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</si>
  <si>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</si>
  <si>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</si>
  <si>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</si>
  <si>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</si>
  <si>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</si>
  <si>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</si>
  <si>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</si>
  <si>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</si>
  <si>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</si>
  <si>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</si>
  <si>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</si>
  <si>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</si>
  <si>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</si>
  <si>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</si>
  <si>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</si>
  <si>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</si>
  <si>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</si>
  <si>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</si>
  <si>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</si>
  <si>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</si>
  <si>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</si>
  <si>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</si>
  <si>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</si>
  <si>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</si>
  <si>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</si>
  <si>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</si>
  <si>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</si>
  <si>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</si>
  <si>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</si>
  <si>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</si>
  <si>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</si>
  <si>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</si>
  <si>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</si>
  <si>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</si>
  <si>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</si>
  <si>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</si>
  <si>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</si>
  <si>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</si>
  <si>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</si>
  <si>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</si>
  <si>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</si>
  <si>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</si>
  <si>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</si>
  <si>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</si>
  <si>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</si>
  <si>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</si>
  <si>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</si>
  <si>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</si>
  <si>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</si>
  <si>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</si>
  <si>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</si>
  <si>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</si>
  <si>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</si>
  <si>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</si>
  <si>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</si>
  <si>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</si>
  <si>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</si>
  <si>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</si>
  <si>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</si>
  <si>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</si>
  <si>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</si>
  <si>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</si>
  <si>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</si>
  <si>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</si>
  <si>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</si>
  <si>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</si>
  <si>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</si>
  <si>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</si>
  <si>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</si>
  <si>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</si>
  <si>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</si>
  <si>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</si>
  <si>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</si>
  <si>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</si>
  <si>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</si>
  <si>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</si>
  <si>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</si>
  <si>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</si>
  <si>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</si>
  <si>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</si>
  <si>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</si>
  <si>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</si>
  <si>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</si>
  <si>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</si>
  <si>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</si>
  <si>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</si>
  <si>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</si>
  <si>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</si>
  <si>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</si>
  <si>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</si>
  <si>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</si>
  <si>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</si>
  <si>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</si>
  <si>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</si>
  <si>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</si>
  <si>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</si>
  <si>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</si>
  <si>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</si>
  <si>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</si>
  <si>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</si>
  <si>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</si>
  <si>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</si>
  <si>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</si>
  <si>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</si>
  <si>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</si>
  <si>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</si>
  <si>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</si>
  <si>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</si>
  <si>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</si>
  <si>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</si>
  <si>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</si>
  <si>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</si>
  <si>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</si>
  <si>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</si>
  <si>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</si>
  <si>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</si>
  <si>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</si>
  <si>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</si>
  <si>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</si>
  <si>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</si>
  <si>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</si>
  <si>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</si>
  <si>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</si>
  <si>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</si>
  <si>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</si>
  <si>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</si>
  <si>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</si>
  <si>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</si>
  <si>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</si>
  <si>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</si>
  <si>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</si>
  <si>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</si>
  <si>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</si>
  <si>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</si>
  <si>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</si>
  <si>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</si>
  <si>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</si>
  <si>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</si>
  <si>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</si>
  <si>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</si>
  <si>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</si>
  <si>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</si>
  <si>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</si>
  <si>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</si>
  <si>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</si>
  <si>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</si>
  <si>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</si>
  <si>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</si>
  <si>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</si>
  <si>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</si>
  <si>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</si>
  <si>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</si>
  <si>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</si>
  <si>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</si>
  <si>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</si>
  <si>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</si>
  <si>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</si>
  <si>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</si>
  <si>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</si>
  <si>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</si>
  <si>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</si>
  <si>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</si>
  <si>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</si>
  <si>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</si>
  <si>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</si>
  <si>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</si>
  <si>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</si>
  <si>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</si>
  <si>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</si>
  <si>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</si>
  <si>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</si>
  <si>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</si>
  <si>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</si>
  <si>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</si>
  <si>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</si>
  <si>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</si>
  <si>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</si>
  <si>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</si>
  <si>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</si>
  <si>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</si>
  <si>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</si>
  <si>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</si>
  <si>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</si>
  <si>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</si>
  <si>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</si>
  <si>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</si>
  <si>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</si>
  <si>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</si>
  <si>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</si>
  <si>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</si>
  <si>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</si>
  <si>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</si>
  <si>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</si>
  <si>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</si>
  <si>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</si>
  <si>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</si>
  <si>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</si>
  <si>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</si>
  <si>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</si>
  <si>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</si>
  <si>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</si>
  <si>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</si>
  <si>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</si>
  <si>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</si>
  <si>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</si>
  <si>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</si>
  <si>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</si>
  <si>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</si>
  <si>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</si>
  <si>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</si>
  <si>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</si>
  <si>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</si>
  <si>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</si>
  <si>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</si>
  <si>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</si>
  <si>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</si>
  <si>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</si>
  <si>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</si>
  <si>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</si>
  <si>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</si>
  <si>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</si>
  <si>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</si>
  <si>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</si>
  <si>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</si>
  <si>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</si>
  <si>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</si>
  <si>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</si>
  <si>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</si>
  <si>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</si>
  <si>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</si>
  <si>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</si>
  <si>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</si>
  <si>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</si>
  <si>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</si>
  <si>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</si>
  <si>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</si>
  <si>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</si>
  <si>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</si>
  <si>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</si>
  <si>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</si>
  <si>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</si>
  <si>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</si>
  <si>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</si>
  <si>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</si>
  <si>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</si>
  <si>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</si>
  <si>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</si>
  <si>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</si>
  <si>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</si>
  <si>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</si>
  <si>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</si>
  <si>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</si>
  <si>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</si>
  <si>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</si>
  <si>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</si>
  <si>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</si>
  <si>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</si>
  <si>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</si>
  <si>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</si>
  <si>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</si>
  <si>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</si>
  <si>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</si>
  <si>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</si>
  <si>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</si>
  <si>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</si>
  <si>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</si>
  <si>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</si>
  <si>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</si>
  <si>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</si>
  <si>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</si>
  <si>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</si>
  <si>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</si>
  <si>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</si>
  <si>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</si>
  <si>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</si>
  <si>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</si>
  <si>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</si>
  <si>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</si>
  <si>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</si>
  <si>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</si>
  <si>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</si>
  <si>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</si>
  <si>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</si>
  <si>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</si>
  <si>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</si>
  <si>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</si>
  <si>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</si>
  <si>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</si>
  <si>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</si>
  <si>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</si>
  <si>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</si>
  <si>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</si>
  <si>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</si>
  <si>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</si>
  <si>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</si>
  <si>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</si>
  <si>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</si>
  <si>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</si>
  <si>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</si>
  <si>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</si>
  <si>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</si>
  <si>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</si>
  <si>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</si>
  <si>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</si>
  <si>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</si>
  <si>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</si>
  <si>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</si>
  <si>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</si>
  <si>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</si>
  <si>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</si>
  <si>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</si>
  <si>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</si>
  <si>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</si>
  <si>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</si>
  <si>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</si>
  <si>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</si>
  <si>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</si>
  <si>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</si>
  <si>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</si>
  <si>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</si>
  <si>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</si>
  <si>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</si>
  <si>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</si>
  <si>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</si>
  <si>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</si>
  <si>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</si>
  <si>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</si>
  <si>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</si>
  <si>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</si>
  <si>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</si>
  <si>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</si>
  <si>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</si>
  <si>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</si>
  <si>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</si>
  <si>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</si>
  <si>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</si>
  <si>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</si>
  <si>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</si>
  <si>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</si>
  <si>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</si>
  <si>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</si>
  <si>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</si>
  <si>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</si>
  <si>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</si>
  <si>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</si>
  <si>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</si>
  <si>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</si>
  <si>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</si>
  <si>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</si>
  <si>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</si>
  <si>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</si>
  <si>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</si>
  <si>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</si>
  <si>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</si>
  <si>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</si>
  <si>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</si>
  <si>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</si>
  <si>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</si>
  <si>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</si>
  <si>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</si>
  <si>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</si>
  <si>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</si>
  <si>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</si>
  <si>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</si>
  <si>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</si>
  <si>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</si>
  <si>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</si>
  <si>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</si>
  <si>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</si>
  <si>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</si>
  <si>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</si>
  <si>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</si>
  <si>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</si>
  <si>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</si>
  <si>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</si>
  <si>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</si>
  <si>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</si>
  <si>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</si>
  <si>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</si>
  <si>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</si>
  <si>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</si>
  <si>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</si>
  <si>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</si>
  <si>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</si>
  <si>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</si>
  <si>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</si>
  <si>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</si>
  <si>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</si>
  <si>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</si>
  <si>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</si>
  <si>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</si>
  <si>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</si>
  <si>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</si>
  <si>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</si>
  <si>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</si>
  <si>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</si>
  <si>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</si>
  <si>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</si>
  <si>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</si>
  <si>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</si>
  <si>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</si>
  <si>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</si>
  <si>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</si>
  <si>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</si>
  <si>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</si>
  <si>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</si>
  <si>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</si>
  <si>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</si>
  <si>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</si>
  <si>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</si>
  <si>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</si>
  <si>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</si>
  <si>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</si>
  <si>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</si>
  <si>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</si>
  <si>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</si>
  <si>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</si>
  <si>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</si>
  <si>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</si>
  <si>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</si>
  <si>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</si>
  <si>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</si>
  <si>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</si>
  <si>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</si>
  <si>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</si>
  <si>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</si>
  <si>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</si>
  <si>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</si>
  <si>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</si>
  <si>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</si>
  <si>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</si>
  <si>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</si>
  <si>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</si>
  <si>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</si>
  <si>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</si>
  <si>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</si>
  <si>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</si>
  <si>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</si>
  <si>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</si>
  <si>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</si>
  <si>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</si>
  <si>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</si>
  <si>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</si>
  <si>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</si>
  <si>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</si>
  <si>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</si>
  <si>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</si>
  <si>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</si>
  <si>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</si>
  <si>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</si>
  <si>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</si>
  <si>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</si>
  <si>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</si>
  <si>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</si>
  <si>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</si>
  <si>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</si>
  <si>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</si>
  <si>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</si>
  <si>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</si>
  <si>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</si>
  <si>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</si>
  <si>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</si>
  <si>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</si>
  <si>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</si>
  <si>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</si>
  <si>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</si>
  <si>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</si>
  <si>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</si>
  <si>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</si>
  <si>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</si>
  <si>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</si>
  <si>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</si>
  <si>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</si>
  <si>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</si>
  <si>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</si>
  <si>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</si>
  <si>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</si>
  <si>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</si>
  <si>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</si>
  <si>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</si>
  <si>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</si>
  <si>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</si>
  <si>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</si>
  <si>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</si>
  <si>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</si>
  <si>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</si>
  <si>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</si>
  <si>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</si>
  <si>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</si>
  <si>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</si>
  <si>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</si>
  <si>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</si>
  <si>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</si>
  <si>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</si>
  <si>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</si>
  <si>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</si>
  <si>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</si>
  <si>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</si>
  <si>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</si>
  <si>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</si>
  <si>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</si>
  <si>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</si>
  <si>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</si>
  <si>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</si>
  <si>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</si>
  <si>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</si>
  <si>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</si>
  <si>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</si>
  <si>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</si>
  <si>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</si>
  <si>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</si>
  <si>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</si>
  <si>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</si>
  <si>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</si>
  <si>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</si>
  <si>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</si>
  <si>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</si>
  <si>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</si>
  <si>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</si>
  <si>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</si>
  <si>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</si>
  <si>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</si>
  <si>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</si>
  <si>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</si>
  <si>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</si>
  <si>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</si>
  <si>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</si>
  <si>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</si>
  <si>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</si>
  <si>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</si>
  <si>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</si>
  <si>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</si>
  <si>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</si>
  <si>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</si>
  <si>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</si>
  <si>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</si>
  <si>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</si>
  <si>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</si>
  <si>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</si>
  <si>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</si>
  <si>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</si>
  <si>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</si>
  <si>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</si>
  <si>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</si>
  <si>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</si>
  <si>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</si>
  <si>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</si>
  <si>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</si>
  <si>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</si>
  <si>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</si>
  <si>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</si>
  <si>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</si>
  <si>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</si>
  <si>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</si>
  <si>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</si>
  <si>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</si>
  <si>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</si>
  <si>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</si>
  <si>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</si>
  <si>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</si>
  <si>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</si>
  <si>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</si>
  <si>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</si>
  <si>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</si>
  <si>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</si>
  <si>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</si>
  <si>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</si>
  <si>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</si>
  <si>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</si>
  <si>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</si>
  <si>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</si>
  <si>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</si>
  <si>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</si>
  <si>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</si>
  <si>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</si>
  <si>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</si>
  <si>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</si>
  <si>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</si>
  <si>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</si>
  <si>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</si>
  <si>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</si>
  <si>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</si>
  <si>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</si>
  <si>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</si>
  <si>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</si>
  <si>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</si>
  <si>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</si>
  <si>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</si>
  <si>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</si>
  <si>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</si>
  <si>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</si>
  <si>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</si>
  <si>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</si>
  <si>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</si>
  <si>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</si>
  <si>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</si>
  <si>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</si>
  <si>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</si>
  <si>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</si>
  <si>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</si>
  <si>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</si>
  <si>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</si>
  <si>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</si>
  <si>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</si>
  <si>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</si>
  <si>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</si>
  <si>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</si>
  <si>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</si>
  <si>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</si>
  <si>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</si>
  <si>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</si>
  <si>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</si>
  <si>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</si>
  <si>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</si>
  <si>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</si>
  <si>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</si>
  <si>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</si>
  <si>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</si>
  <si>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</si>
  <si>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</si>
  <si>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</si>
  <si>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</si>
  <si>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</si>
  <si>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</si>
  <si>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</si>
  <si>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</si>
  <si>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</si>
  <si>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</si>
  <si>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</si>
  <si>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</si>
  <si>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</si>
  <si>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</si>
  <si>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</si>
  <si>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</si>
  <si>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</si>
  <si>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</si>
  <si>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</si>
  <si>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</si>
  <si>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</si>
  <si>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</si>
  <si>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</si>
  <si>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</si>
  <si>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</si>
  <si>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</si>
  <si>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</si>
  <si>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</si>
  <si>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</si>
  <si>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</si>
  <si>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</si>
  <si>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</si>
  <si>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</si>
  <si>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</si>
  <si>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</si>
  <si>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</si>
  <si>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</si>
  <si>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</si>
  <si>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</si>
  <si>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</si>
  <si>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</si>
  <si>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</si>
  <si>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</si>
  <si>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</si>
  <si>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</si>
  <si>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</si>
  <si>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</si>
  <si>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</si>
  <si>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</si>
  <si>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</si>
  <si>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</si>
  <si>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</si>
  <si>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</si>
  <si>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</si>
  <si>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</si>
  <si>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</si>
  <si>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</si>
  <si>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</si>
  <si>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</si>
  <si>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</si>
  <si>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</si>
  <si>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</si>
  <si>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</si>
  <si>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</si>
  <si>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</si>
  <si>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</si>
  <si>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</si>
  <si>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</si>
  <si>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</si>
  <si>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</si>
  <si>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</si>
  <si>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</si>
  <si>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</si>
  <si>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</si>
  <si>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</si>
  <si>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</si>
  <si>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</si>
  <si>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</si>
  <si>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</si>
  <si>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</si>
  <si>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</si>
  <si>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</si>
  <si>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</si>
  <si>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</si>
  <si>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</si>
  <si>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</si>
  <si>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</si>
  <si>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</si>
  <si>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</si>
  <si>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</si>
  <si>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</si>
  <si>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</si>
  <si>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</si>
  <si>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</si>
  <si>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</si>
  <si>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</si>
  <si>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</si>
  <si>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</si>
  <si>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</si>
  <si>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</si>
  <si>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</si>
  <si>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</si>
  <si>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</si>
  <si>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</si>
  <si>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</si>
  <si>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</si>
  <si>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</si>
  <si>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</si>
  <si>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</si>
  <si>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</si>
  <si>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</si>
  <si>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</si>
  <si>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</si>
  <si>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</si>
  <si>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</si>
  <si>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</si>
  <si>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</si>
  <si>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</si>
  <si>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</si>
  <si>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</si>
  <si>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</si>
  <si>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</si>
  <si>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</si>
  <si>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</si>
  <si>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</si>
  <si>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</si>
  <si>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</si>
  <si>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</si>
  <si>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</si>
  <si>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</si>
  <si>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</si>
  <si>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</si>
  <si>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</si>
  <si>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</si>
  <si>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</si>
  <si>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</si>
  <si>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</si>
  <si>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</si>
  <si>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</si>
  <si>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</si>
  <si>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</si>
  <si>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</si>
  <si>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</si>
  <si>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</si>
  <si>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</si>
  <si>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</si>
  <si>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</si>
  <si>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</si>
  <si>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</si>
  <si>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</si>
  <si>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</si>
  <si>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</si>
  <si>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</si>
  <si>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</si>
  <si>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</si>
  <si>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</si>
  <si>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</si>
  <si>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</si>
  <si>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</si>
  <si>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</si>
  <si>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</si>
  <si>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</si>
  <si>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</si>
  <si>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</si>
  <si>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</si>
  <si>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</si>
  <si>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</si>
  <si>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</si>
  <si>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</si>
  <si>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</si>
  <si>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</si>
  <si>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</si>
  <si>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</si>
  <si>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</si>
  <si>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</si>
  <si>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</si>
  <si>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</si>
  <si>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</si>
  <si>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</si>
  <si>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</si>
  <si>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</si>
  <si>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</si>
  <si>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</si>
  <si>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</si>
  <si>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</si>
  <si>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</si>
  <si>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</si>
  <si>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</si>
  <si>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</si>
  <si>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</si>
  <si>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</si>
  <si>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</si>
  <si>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</si>
  <si>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</si>
  <si>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</si>
  <si>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</si>
  <si>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</si>
  <si>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</si>
  <si>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</si>
  <si>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</si>
  <si>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</si>
  <si>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</si>
  <si>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</si>
  <si>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</si>
  <si>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</si>
  <si>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</si>
  <si>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</si>
  <si>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</si>
  <si>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</si>
  <si>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</si>
  <si>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</si>
  <si>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</si>
  <si>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</si>
  <si>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</si>
  <si>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</si>
  <si>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</si>
  <si>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</si>
  <si>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</si>
  <si>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</si>
  <si>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</si>
  <si>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</si>
  <si>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</si>
  <si>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</si>
  <si>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</si>
  <si>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</si>
  <si>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</si>
  <si>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</si>
  <si>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</si>
  <si>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</si>
  <si>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</si>
  <si>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</si>
  <si>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</si>
  <si>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</si>
  <si>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</si>
  <si>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</si>
  <si>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</si>
  <si>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</si>
  <si>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</si>
  <si>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</si>
  <si>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</si>
  <si>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</si>
  <si>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</si>
  <si>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</si>
  <si>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</si>
  <si>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</si>
  <si>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</si>
  <si>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</si>
  <si>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</si>
  <si>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</si>
  <si>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</si>
  <si>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</si>
  <si>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</si>
  <si>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</si>
  <si>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</si>
  <si>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</si>
  <si>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</si>
  <si>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</si>
  <si>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</si>
  <si>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</si>
  <si>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</si>
  <si>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</si>
  <si>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</si>
  <si>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</si>
  <si>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</si>
  <si>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</si>
  <si>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</si>
  <si>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</si>
  <si>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</si>
  <si>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</si>
  <si>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</si>
  <si>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</si>
  <si>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</si>
  <si>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</si>
  <si>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</si>
  <si>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</si>
  <si>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</si>
  <si>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</si>
  <si>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</si>
  <si>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</si>
  <si>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</si>
  <si>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</si>
  <si>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</si>
  <si>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</si>
  <si>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</si>
  <si>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</si>
  <si>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</si>
  <si>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</si>
  <si>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</si>
  <si>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</si>
  <si>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</si>
  <si>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</si>
  <si>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</si>
  <si>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</si>
  <si>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</si>
  <si>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</si>
  <si>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</si>
  <si>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</si>
  <si>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</si>
  <si>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</si>
  <si>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</si>
  <si>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</si>
  <si>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</si>
  <si>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</si>
  <si>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</si>
  <si>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</si>
  <si>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</si>
  <si>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</si>
  <si>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</si>
  <si>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</si>
  <si>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</si>
  <si>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</si>
  <si>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</si>
  <si>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</si>
  <si>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</si>
  <si>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</si>
  <si>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</si>
  <si>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</si>
  <si>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</si>
  <si>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</si>
  <si>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</si>
  <si>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</si>
  <si>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</si>
  <si>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</si>
  <si>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</si>
  <si>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</si>
  <si>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</si>
  <si>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</si>
  <si>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</si>
  <si>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</si>
  <si>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</si>
  <si>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</si>
  <si>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</si>
  <si>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</si>
  <si>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</si>
  <si>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</si>
  <si>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</si>
  <si>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</si>
  <si>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</si>
  <si>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</si>
  <si>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</si>
  <si>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</si>
  <si>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</si>
  <si>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</si>
  <si>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</si>
  <si>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</si>
  <si>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</si>
  <si>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</si>
  <si>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</si>
  <si>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</si>
  <si>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</si>
  <si>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</si>
  <si>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</si>
  <si>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</si>
  <si>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</si>
  <si>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</si>
  <si>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</si>
  <si>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</si>
  <si>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</si>
  <si>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</si>
  <si>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</si>
  <si>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</si>
  <si>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</si>
  <si>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</si>
  <si>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</si>
  <si>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</si>
  <si>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</si>
  <si>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</si>
  <si>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</si>
  <si>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</si>
  <si>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</si>
  <si>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</si>
  <si>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</si>
  <si>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</si>
  <si>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</si>
  <si>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</si>
  <si>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</si>
  <si>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</si>
  <si>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</si>
  <si>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</si>
  <si>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</si>
  <si>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</si>
  <si>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</si>
  <si>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</si>
  <si>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</si>
  <si>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</si>
  <si>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</si>
  <si>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</si>
  <si>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</si>
  <si>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</si>
  <si>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</si>
  <si>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</si>
  <si>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</si>
  <si>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</si>
  <si>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</si>
  <si>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</si>
  <si>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</si>
  <si>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</si>
  <si>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</si>
  <si>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</si>
  <si>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</si>
  <si>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</si>
  <si>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</si>
  <si>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</si>
  <si>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</si>
  <si>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</si>
  <si>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</si>
  <si>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</si>
  <si>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</si>
  <si>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</si>
  <si>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</si>
  <si>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</si>
  <si>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</si>
  <si>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</si>
  <si>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</si>
  <si>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</si>
  <si>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</si>
  <si>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</si>
  <si>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</si>
  <si>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</si>
  <si>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</si>
  <si>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</si>
  <si>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</si>
  <si>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</si>
  <si>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</si>
  <si>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</si>
  <si>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</si>
  <si>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</si>
  <si>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</si>
  <si>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</si>
  <si>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</si>
  <si>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</si>
  <si>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</si>
  <si>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</si>
  <si>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</si>
  <si>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</si>
  <si>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</si>
  <si>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</si>
  <si>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</si>
  <si>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</si>
  <si>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</si>
  <si>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</si>
  <si>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</si>
  <si>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</si>
  <si>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</si>
  <si>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</si>
  <si>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</si>
  <si>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</si>
  <si>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</si>
  <si>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</si>
  <si>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</si>
  <si>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</si>
  <si>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</si>
  <si>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</si>
  <si>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</si>
  <si>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</si>
  <si>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</si>
  <si>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</si>
  <si>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</si>
  <si>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</si>
  <si>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</si>
  <si>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</si>
  <si>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</si>
  <si>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</si>
  <si>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</si>
  <si>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</si>
  <si>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</si>
  <si>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</si>
  <si>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</si>
  <si>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</si>
  <si>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</si>
  <si>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</si>
  <si>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</si>
  <si>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</si>
  <si>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</si>
  <si>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</si>
  <si>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</si>
  <si>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</si>
  <si>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</si>
  <si>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</si>
  <si>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</si>
  <si>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</si>
  <si>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</si>
  <si>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</si>
  <si>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</si>
  <si>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</si>
  <si>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</si>
  <si>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</si>
  <si>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</si>
  <si>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</si>
  <si>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</si>
  <si>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</si>
  <si>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</si>
  <si>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</si>
  <si>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</si>
  <si>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</si>
  <si>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</si>
  <si>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</si>
  <si>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</si>
  <si>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</si>
  <si>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</si>
  <si>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</si>
  <si>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</si>
  <si>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</si>
  <si>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</si>
  <si>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</si>
  <si>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</si>
  <si>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</si>
  <si>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</si>
  <si>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</si>
  <si>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</si>
  <si>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</si>
  <si>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</si>
  <si>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</si>
  <si>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</si>
  <si>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</si>
  <si>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</si>
  <si>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</si>
  <si>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</si>
  <si>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</si>
  <si>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</si>
  <si>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</si>
  <si>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</si>
  <si>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</si>
  <si>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</si>
  <si>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</si>
  <si>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</si>
  <si>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</si>
  <si>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</si>
  <si>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</si>
  <si>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</si>
  <si>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</si>
  <si>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</si>
  <si>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</si>
  <si>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</si>
  <si>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</si>
  <si>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</si>
  <si>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</si>
  <si>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</si>
  <si>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</si>
  <si>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</si>
  <si>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</si>
  <si>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</si>
  <si>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</si>
  <si>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</si>
  <si>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</si>
  <si>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</si>
  <si>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</si>
  <si>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</si>
  <si>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</si>
  <si>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</si>
  <si>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</si>
  <si>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</si>
  <si>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</si>
  <si>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</si>
  <si>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</si>
  <si>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</si>
  <si>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</si>
  <si>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</si>
  <si>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</si>
  <si>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</si>
  <si>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</si>
  <si>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</si>
  <si>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</si>
  <si>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</si>
  <si>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</si>
  <si>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</si>
  <si>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</si>
  <si>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</si>
  <si>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</si>
  <si>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</si>
  <si>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</si>
  <si>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</si>
  <si>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</si>
  <si>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</si>
  <si>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</si>
  <si>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</si>
  <si>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</si>
  <si>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</si>
  <si>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</si>
  <si>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</si>
  <si>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</si>
  <si>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</si>
  <si>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</si>
  <si>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</si>
  <si>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</si>
  <si>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</si>
  <si>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</si>
  <si>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</si>
  <si>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</si>
  <si>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</si>
  <si>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</si>
  <si>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</si>
  <si>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</si>
  <si>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</si>
  <si>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</si>
  <si>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</si>
  <si>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</si>
  <si>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</si>
  <si>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</si>
  <si>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</si>
  <si>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</si>
  <si>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</si>
  <si>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</si>
  <si>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</si>
  <si>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</si>
  <si>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</si>
  <si>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</si>
  <si>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</si>
  <si>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</si>
  <si>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</si>
  <si>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</si>
  <si>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</si>
  <si>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</si>
  <si>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</si>
  <si>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</si>
  <si>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</si>
  <si>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</si>
  <si>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</si>
  <si>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</si>
  <si>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</si>
  <si>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</si>
  <si>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</si>
  <si>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</si>
  <si>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</si>
  <si>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</si>
  <si>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</si>
  <si>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</si>
  <si>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</si>
  <si>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</si>
  <si>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</si>
  <si>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</si>
  <si>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</si>
  <si>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</si>
  <si>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</si>
  <si>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</si>
  <si>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</si>
  <si>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</si>
  <si>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</si>
  <si>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</si>
  <si>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</si>
  <si>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</si>
  <si>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</si>
  <si>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</si>
  <si>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</si>
  <si>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</si>
  <si>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</si>
  <si>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</si>
  <si>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</si>
  <si>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</si>
  <si>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</si>
  <si>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</si>
  <si>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</si>
  <si>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</si>
  <si>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</si>
  <si>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</si>
  <si>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</si>
  <si>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</si>
  <si>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</si>
  <si>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</si>
  <si>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</si>
  <si>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</si>
  <si>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</si>
  <si>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</si>
  <si>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</si>
  <si>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</si>
  <si>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</si>
  <si>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</si>
  <si>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</si>
  <si>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</si>
  <si>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</si>
  <si>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</si>
  <si>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</si>
  <si>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</si>
  <si>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</si>
  <si>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</si>
  <si>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</si>
  <si>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</si>
  <si>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</si>
  <si>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</si>
  <si>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</si>
  <si>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</si>
  <si>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</si>
  <si>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</si>
  <si>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</si>
  <si>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</si>
  <si>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</si>
  <si>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</si>
  <si>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</si>
  <si>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</si>
  <si>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</si>
  <si>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</si>
  <si>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</si>
  <si>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</si>
  <si>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</si>
  <si>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</si>
  <si>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</si>
  <si>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</si>
  <si>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</si>
  <si>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</si>
  <si>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</si>
  <si>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</si>
  <si>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</si>
  <si>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</si>
  <si>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</si>
  <si>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</si>
  <si>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</si>
  <si>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</si>
  <si>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</si>
  <si>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</si>
  <si>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</si>
  <si>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</si>
  <si>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</si>
  <si>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</si>
  <si>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</si>
  <si>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</si>
  <si>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</si>
  <si>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</si>
  <si>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</si>
  <si>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</si>
  <si>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</si>
  <si>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</si>
  <si>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</si>
  <si>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</si>
  <si>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</si>
  <si>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</si>
  <si>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</si>
  <si>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</si>
  <si>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</si>
  <si>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</si>
  <si>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</si>
  <si>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</si>
  <si>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</si>
  <si>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</si>
  <si>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</si>
  <si>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</si>
  <si>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</si>
  <si>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</si>
  <si>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</si>
  <si>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</si>
  <si>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</si>
  <si>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</si>
  <si>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</si>
  <si>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</si>
  <si>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</si>
  <si>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</si>
  <si>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</si>
  <si>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</si>
  <si>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</si>
  <si>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</si>
  <si>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</si>
  <si>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</si>
  <si>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</si>
  <si>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</si>
  <si>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</si>
  <si>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</si>
  <si>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</si>
  <si>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</si>
  <si>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</si>
  <si>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</si>
  <si>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</si>
  <si>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</si>
  <si>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</si>
  <si>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</si>
  <si>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</si>
  <si>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</si>
  <si>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</si>
  <si>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</si>
  <si>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</si>
  <si>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</si>
  <si>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</si>
  <si>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</si>
  <si>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</si>
  <si>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</si>
  <si>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</si>
  <si>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</si>
  <si>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</si>
  <si>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</si>
  <si>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</si>
  <si>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</si>
  <si>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</si>
  <si>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</si>
  <si>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</si>
  <si>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</si>
  <si>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</si>
  <si>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</si>
  <si>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</si>
  <si>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</si>
  <si>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</si>
  <si>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</si>
  <si>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</si>
  <si>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</si>
  <si>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</si>
  <si>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</si>
  <si>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</si>
  <si>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</si>
  <si>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</si>
  <si>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</si>
  <si>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</si>
  <si>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</si>
  <si>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</si>
  <si>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</si>
  <si>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</si>
  <si>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</si>
  <si>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</si>
  <si>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</si>
  <si>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</si>
  <si>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</si>
  <si>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</si>
  <si>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</si>
  <si>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</si>
  <si>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</si>
  <si>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</si>
  <si>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</si>
  <si>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</si>
  <si>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</si>
  <si>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</si>
  <si>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</si>
  <si>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</si>
  <si>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</si>
  <si>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</si>
  <si>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</si>
  <si>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</si>
  <si>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</si>
  <si>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</si>
  <si>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</si>
  <si>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</si>
  <si>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</si>
  <si>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</si>
  <si>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</si>
  <si>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</si>
  <si>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</si>
  <si>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</si>
  <si>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</si>
  <si>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</si>
  <si>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</si>
  <si>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</si>
  <si>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</si>
  <si>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</si>
  <si>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</si>
  <si>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</si>
  <si>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</si>
  <si>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</si>
  <si>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</si>
  <si>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</si>
  <si>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</si>
  <si>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</si>
  <si>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</si>
  <si>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</si>
  <si>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</si>
  <si>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</si>
  <si>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</si>
  <si>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</si>
  <si>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</si>
  <si>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</si>
  <si>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</si>
  <si>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</si>
  <si>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</si>
  <si>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</si>
  <si>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</si>
  <si>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</si>
  <si>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</si>
  <si>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</si>
  <si>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</si>
  <si>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</si>
  <si>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</si>
  <si>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</si>
  <si>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</si>
  <si>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</si>
  <si>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</si>
  <si>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</si>
  <si>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</si>
  <si>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</si>
  <si>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</si>
  <si>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</si>
  <si>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</si>
  <si>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</si>
  <si>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</si>
  <si>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</si>
  <si>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</si>
  <si>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</si>
  <si>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</si>
  <si>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</si>
  <si>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</si>
  <si>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</si>
  <si>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</si>
  <si>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</si>
  <si>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</si>
  <si>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</si>
  <si>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</si>
  <si>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</si>
  <si>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</si>
  <si>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</si>
  <si>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</si>
  <si>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</si>
  <si>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</si>
  <si>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</si>
  <si>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</si>
  <si>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</si>
  <si>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</si>
  <si>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</si>
  <si>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</si>
  <si>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</si>
  <si>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</si>
  <si>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</si>
  <si>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</si>
  <si>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</si>
  <si>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</si>
  <si>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</si>
  <si>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</si>
  <si>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</si>
  <si>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</si>
  <si>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</si>
  <si>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</si>
  <si>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</si>
  <si>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</si>
  <si>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</si>
  <si>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</si>
  <si>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</si>
  <si>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</si>
  <si>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</si>
  <si>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</si>
  <si>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</si>
  <si>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</si>
  <si>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</si>
  <si>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</si>
  <si>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</si>
  <si>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</si>
  <si>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</si>
  <si>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</si>
  <si>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</si>
  <si>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</si>
  <si>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</si>
  <si>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</si>
  <si>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</si>
  <si>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</si>
  <si>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</si>
  <si>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</si>
  <si>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</si>
  <si>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</si>
  <si>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</si>
  <si>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</si>
  <si>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</si>
  <si>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</si>
  <si>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</si>
  <si>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</si>
  <si>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</si>
  <si>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</si>
  <si>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</si>
  <si>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</si>
  <si>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</si>
  <si>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</si>
  <si>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</si>
  <si>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</si>
  <si>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</si>
  <si>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</si>
  <si>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</si>
  <si>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</si>
  <si>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</si>
  <si>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</si>
  <si>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</si>
  <si>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</si>
  <si>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</si>
  <si>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</si>
  <si>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</si>
  <si>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</si>
  <si>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</si>
  <si>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</si>
  <si>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</si>
  <si>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</si>
  <si>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</si>
  <si>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</si>
  <si>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</si>
  <si>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</si>
  <si>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</si>
  <si>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</si>
  <si>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</si>
  <si>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</si>
  <si>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</si>
  <si>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</si>
  <si>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</si>
  <si>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</si>
  <si>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</si>
  <si>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</si>
  <si>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</si>
  <si>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</si>
  <si>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</si>
  <si>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</si>
  <si>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</si>
  <si>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</si>
  <si>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</si>
  <si>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</si>
  <si>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</si>
  <si>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</si>
  <si>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</si>
  <si>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</si>
  <si>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</si>
  <si>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</si>
  <si>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</si>
  <si>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</si>
  <si>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</si>
  <si>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</si>
  <si>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</si>
  <si>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</si>
  <si>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</si>
  <si>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</si>
  <si>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</si>
  <si>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</si>
  <si>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</si>
  <si>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</si>
  <si>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</si>
  <si>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</si>
  <si>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</si>
  <si>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</si>
  <si>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</si>
  <si>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</si>
  <si>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</si>
  <si>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</si>
  <si>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</si>
  <si>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</si>
  <si>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</si>
  <si>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</si>
  <si>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</si>
  <si>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</si>
  <si>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</si>
  <si>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</si>
  <si>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</si>
  <si>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</si>
  <si>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</si>
  <si>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</si>
  <si>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</si>
  <si>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</si>
  <si>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</si>
  <si>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</si>
  <si>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</si>
  <si>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</si>
  <si>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</si>
  <si>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</si>
  <si>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</si>
  <si>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</si>
  <si>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</si>
  <si>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</si>
  <si>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</si>
  <si>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</si>
  <si>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</si>
  <si>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</si>
  <si>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</si>
  <si>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</si>
  <si>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</si>
  <si>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</si>
  <si>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</si>
  <si>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</si>
  <si>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</si>
  <si>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</si>
  <si>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</si>
  <si>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</si>
  <si>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</si>
  <si>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</si>
  <si>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</si>
  <si>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</si>
  <si>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</si>
  <si>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</si>
  <si>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</si>
  <si>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</si>
  <si>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</si>
  <si>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</si>
  <si>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</si>
  <si>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</si>
  <si>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</si>
  <si>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</si>
  <si>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</si>
  <si>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</si>
  <si>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</si>
  <si>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</si>
  <si>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</si>
  <si>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</si>
  <si>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</si>
  <si>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</si>
  <si>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</si>
  <si>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</si>
  <si>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</si>
  <si>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</si>
  <si>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</si>
  <si>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</si>
  <si>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</si>
  <si>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</si>
  <si>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</si>
  <si>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</si>
  <si>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</si>
  <si>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</si>
  <si>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</si>
  <si>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</si>
  <si>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</si>
  <si>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</si>
  <si>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</si>
  <si>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</si>
  <si>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</si>
  <si>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</si>
  <si>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</si>
  <si>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</si>
  <si>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</si>
  <si>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</si>
  <si>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</si>
  <si>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</si>
  <si>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</si>
  <si>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</si>
  <si>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</si>
  <si>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</si>
  <si>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</si>
  <si>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</si>
  <si>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</si>
  <si>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</si>
  <si>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</si>
  <si>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</si>
  <si>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</si>
  <si>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</si>
  <si>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</si>
  <si>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</si>
  <si>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</si>
  <si>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</si>
  <si>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</si>
  <si>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</si>
  <si>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</si>
  <si>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</si>
  <si>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</si>
  <si>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</si>
  <si>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</si>
  <si>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</si>
  <si>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</si>
  <si>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</si>
  <si>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</si>
  <si>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</si>
  <si>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</si>
  <si>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</si>
  <si>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</si>
  <si>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</si>
  <si>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</si>
  <si>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</si>
  <si>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</si>
  <si>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</si>
  <si>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</si>
  <si>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</si>
  <si>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</si>
  <si>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</si>
  <si>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</si>
  <si>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</si>
  <si>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</si>
  <si>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</si>
  <si>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</si>
  <si>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</si>
  <si>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</si>
  <si>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</si>
  <si>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</si>
  <si>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</si>
  <si>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</si>
  <si>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</si>
  <si>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</si>
  <si>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</si>
  <si>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</si>
  <si>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</si>
  <si>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</si>
  <si>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</si>
  <si>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</si>
  <si>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</si>
  <si>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</si>
  <si>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</si>
  <si>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</si>
  <si>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</si>
  <si>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</si>
  <si>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</si>
  <si>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</si>
  <si>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</si>
  <si>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</si>
  <si>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</si>
  <si>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</si>
  <si>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</si>
  <si>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</si>
  <si>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</si>
  <si>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</si>
  <si>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</si>
  <si>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</si>
  <si>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</si>
  <si>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</si>
  <si>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</si>
  <si>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</si>
  <si>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</si>
  <si>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</si>
  <si>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</si>
  <si>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</si>
  <si>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</si>
  <si>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</si>
  <si>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</si>
  <si>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</si>
  <si>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</si>
  <si>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</si>
  <si>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</si>
  <si>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</si>
  <si>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</si>
  <si>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</si>
  <si>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</si>
  <si>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</si>
  <si>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</si>
  <si>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</si>
  <si>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</si>
  <si>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</si>
  <si>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</si>
  <si>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</si>
  <si>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</si>
  <si>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</si>
  <si>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</si>
  <si>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</si>
  <si>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</si>
  <si>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</si>
  <si>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</si>
  <si>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</si>
  <si>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</si>
  <si>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</si>
  <si>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</si>
  <si>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</si>
  <si>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</si>
  <si>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</si>
  <si>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</si>
  <si>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</si>
  <si>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</si>
  <si>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</si>
  <si>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</si>
  <si>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</si>
  <si>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</si>
  <si>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</si>
  <si>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</si>
  <si>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</si>
  <si>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</si>
  <si>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</si>
  <si>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</si>
  <si>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</si>
  <si>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</si>
  <si>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</si>
  <si>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</si>
  <si>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</si>
  <si>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</si>
  <si>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</si>
  <si>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</si>
  <si>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</si>
  <si>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</si>
  <si>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</si>
  <si>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</si>
  <si>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</si>
  <si>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</si>
  <si>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</si>
  <si>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</si>
  <si>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</si>
  <si>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</si>
  <si>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</si>
  <si>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</si>
  <si>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</si>
  <si>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</si>
  <si>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</si>
  <si>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</si>
  <si>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</si>
  <si>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</si>
  <si>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</si>
  <si>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</si>
  <si>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</si>
  <si>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</si>
  <si>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</si>
  <si>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</si>
  <si>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</si>
  <si>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</si>
  <si>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</si>
  <si>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</si>
  <si>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</si>
  <si>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</si>
  <si>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</si>
  <si>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</si>
  <si>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</si>
  <si>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</si>
  <si>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</si>
  <si>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</si>
  <si>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</si>
  <si>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</si>
  <si>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</si>
  <si>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</si>
  <si>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</si>
  <si>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</si>
  <si>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</si>
  <si>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</si>
  <si>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</si>
  <si>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</si>
  <si>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</si>
  <si>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</si>
  <si>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</si>
  <si>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</si>
  <si>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</si>
  <si>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</si>
  <si>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</si>
  <si>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</si>
  <si>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</si>
  <si>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</si>
  <si>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</si>
  <si>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</si>
  <si>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</si>
  <si>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</si>
  <si>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</si>
  <si>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</si>
  <si>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</si>
  <si>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</si>
  <si>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</si>
  <si>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</si>
  <si>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</si>
  <si>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</si>
  <si>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</si>
  <si>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</si>
  <si>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</si>
  <si>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</si>
  <si>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</si>
  <si>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</si>
  <si>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</si>
  <si>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</si>
  <si>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</si>
  <si>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</si>
  <si>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</si>
  <si>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</si>
  <si>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</si>
  <si>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</si>
  <si>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</si>
  <si>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</si>
  <si>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</si>
  <si>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</si>
  <si>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</si>
  <si>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</si>
  <si>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</si>
  <si>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</si>
  <si>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</si>
  <si>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</si>
  <si>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</si>
  <si>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</si>
  <si>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</si>
  <si>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</si>
  <si>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</si>
  <si>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</si>
  <si>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</si>
  <si>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</si>
  <si>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</si>
  <si>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</si>
  <si>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</si>
  <si>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</si>
  <si>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</si>
  <si>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</si>
  <si>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</si>
  <si>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</si>
  <si>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</si>
  <si>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</si>
  <si>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</si>
  <si>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</si>
  <si>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</si>
  <si>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</si>
  <si>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</si>
  <si>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</si>
  <si>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</si>
  <si>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</si>
  <si>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</si>
  <si>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</si>
  <si>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</si>
  <si>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</si>
  <si>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</si>
  <si>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</si>
  <si>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</si>
  <si>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</si>
  <si>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</si>
  <si>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</si>
  <si>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</si>
  <si>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</si>
  <si>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</si>
  <si>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</si>
  <si>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</si>
  <si>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</si>
  <si>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</si>
  <si>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</si>
  <si>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</si>
  <si>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</si>
  <si>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</si>
  <si>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</si>
  <si>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</si>
  <si>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</si>
  <si>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</si>
  <si>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</si>
  <si>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</si>
  <si>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</si>
  <si>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</si>
  <si>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</si>
  <si>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</si>
  <si>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</si>
  <si>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</si>
  <si>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</si>
  <si>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</si>
  <si>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</si>
  <si>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</si>
  <si>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</si>
  <si>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</si>
  <si>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</si>
  <si>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</si>
  <si>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</si>
  <si>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</si>
  <si>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</si>
  <si>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</si>
  <si>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</si>
  <si>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</si>
  <si>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</si>
  <si>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</si>
  <si>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</si>
  <si>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</si>
  <si>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</si>
  <si>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</si>
  <si>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</si>
  <si>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</si>
  <si>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</si>
  <si>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</si>
  <si>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</si>
  <si>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</si>
  <si>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</si>
  <si>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</si>
  <si>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</si>
  <si>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</si>
  <si>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</si>
  <si>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</si>
  <si>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</si>
  <si>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</si>
  <si>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</si>
  <si>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</si>
  <si>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</si>
  <si>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</si>
  <si>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</si>
  <si>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</si>
  <si>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</si>
  <si>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</si>
  <si>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</si>
  <si>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</si>
  <si>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</si>
  <si>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</si>
  <si>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</si>
  <si>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</si>
  <si>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</si>
  <si>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</si>
  <si>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</si>
  <si>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</si>
  <si>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</si>
  <si>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</si>
  <si>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</si>
  <si>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</si>
  <si>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</si>
  <si>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</si>
  <si>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</si>
  <si>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</si>
  <si>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</si>
  <si>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</si>
  <si>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</si>
  <si>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</si>
  <si>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</si>
  <si>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</si>
  <si>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</si>
  <si>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</si>
  <si>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</si>
  <si>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</si>
  <si>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</si>
  <si>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</si>
  <si>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</si>
  <si>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</si>
  <si>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</si>
  <si>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</si>
  <si>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</si>
  <si>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</si>
  <si>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</si>
  <si>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</si>
  <si>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</si>
  <si>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</si>
  <si>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</si>
  <si>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</si>
  <si>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</si>
  <si>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</si>
  <si>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</si>
  <si>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</si>
  <si>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</si>
  <si>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</si>
  <si>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</si>
  <si>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</si>
  <si>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</si>
  <si>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</si>
  <si>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</si>
  <si>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</si>
  <si>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</si>
  <si>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</si>
  <si>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</si>
  <si>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</si>
  <si>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</si>
  <si>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</si>
  <si>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</si>
  <si>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</si>
  <si>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</si>
  <si>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</si>
  <si>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</si>
  <si>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</si>
  <si>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</si>
  <si>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</si>
  <si>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</si>
  <si>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</si>
  <si>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</si>
  <si>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</si>
  <si>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</si>
  <si>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</si>
  <si>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</si>
  <si>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</si>
  <si>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</si>
  <si>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</si>
  <si>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</si>
  <si>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</si>
  <si>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</si>
  <si>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</si>
  <si>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</si>
  <si>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</si>
  <si>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</si>
  <si>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</si>
  <si>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</si>
  <si>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</si>
  <si>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</si>
  <si>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</si>
  <si>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</si>
  <si>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</si>
  <si>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</si>
  <si>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</si>
  <si>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</si>
  <si>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</si>
  <si>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</si>
  <si>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</si>
  <si>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</si>
  <si>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</si>
  <si>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</si>
  <si>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</si>
  <si>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</si>
  <si>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</si>
  <si>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</si>
  <si>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</si>
  <si>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</si>
  <si>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</si>
  <si>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</si>
  <si>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</si>
  <si>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</si>
  <si>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</si>
  <si>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</si>
  <si>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</si>
  <si>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</si>
  <si>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</si>
  <si>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</si>
  <si>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</si>
  <si>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</si>
  <si>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</si>
  <si>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</si>
  <si>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</si>
  <si>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</si>
  <si>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</si>
  <si>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</si>
  <si>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</si>
  <si>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</si>
  <si>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</si>
  <si>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</si>
  <si>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</si>
  <si>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</si>
  <si>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</si>
  <si>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</si>
  <si>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</si>
  <si>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</si>
  <si>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</si>
  <si>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</si>
  <si>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</si>
  <si>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</si>
  <si>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</si>
  <si>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</si>
  <si>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</si>
  <si>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</si>
  <si>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</si>
  <si>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</si>
  <si>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</si>
  <si>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</si>
  <si>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</si>
  <si>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</si>
  <si>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</si>
  <si>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</si>
  <si>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</si>
  <si>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</si>
  <si>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</si>
  <si>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</si>
  <si>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</si>
  <si>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</si>
  <si>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</si>
  <si>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</si>
  <si>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</si>
  <si>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</si>
  <si>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</si>
  <si>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</si>
  <si>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</si>
  <si>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</si>
  <si>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</si>
  <si>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</si>
  <si>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</si>
  <si>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</si>
  <si>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</si>
  <si>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</si>
  <si>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</si>
  <si>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</si>
  <si>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</si>
  <si>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</si>
  <si>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</si>
  <si>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</si>
  <si>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</si>
  <si>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</si>
  <si>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</si>
  <si>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</si>
  <si>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</si>
  <si>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</si>
  <si>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</si>
  <si>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</si>
  <si>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</si>
  <si>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</si>
  <si>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</si>
  <si>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</si>
  <si>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</si>
  <si>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</si>
  <si>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</si>
  <si>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</si>
  <si>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</si>
  <si>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</si>
  <si>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</si>
  <si>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</si>
  <si>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</si>
  <si>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</si>
  <si>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</si>
  <si>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</si>
  <si>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</si>
  <si>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</si>
  <si>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</si>
  <si>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</si>
  <si>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</si>
  <si>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</si>
  <si>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</si>
  <si>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</si>
  <si>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</si>
  <si>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</si>
  <si>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</si>
  <si>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</si>
  <si>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</si>
  <si>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</si>
  <si>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</si>
  <si>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</si>
  <si>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</si>
  <si>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</si>
  <si>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</si>
  <si>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</si>
  <si>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</si>
  <si>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</si>
  <si>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</si>
  <si>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</si>
  <si>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</si>
  <si>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</si>
  <si>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</si>
  <si>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</si>
  <si>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</si>
  <si>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</si>
  <si>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</si>
  <si>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</si>
  <si>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</si>
  <si>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</si>
  <si>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</si>
  <si>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</si>
  <si>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</si>
  <si>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</si>
  <si>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</si>
  <si>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</si>
  <si>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</si>
  <si>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</si>
  <si>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</si>
  <si>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</si>
  <si>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</si>
  <si>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</si>
  <si>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</si>
  <si>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</si>
  <si>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</si>
  <si>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</si>
  <si>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</si>
  <si>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</si>
  <si>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</si>
  <si>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</si>
  <si>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</si>
  <si>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</si>
  <si>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</si>
  <si>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</si>
  <si>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</si>
  <si>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</si>
  <si>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</si>
  <si>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</si>
  <si>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</si>
  <si>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</si>
  <si>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</si>
  <si>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</si>
  <si>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</si>
  <si>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</si>
  <si>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</si>
  <si>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</si>
  <si>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</si>
  <si>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</si>
  <si>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</si>
  <si>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</si>
  <si>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</si>
  <si>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</si>
  <si>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</si>
  <si>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</si>
  <si>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</si>
  <si>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</si>
  <si>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</si>
  <si>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</si>
  <si>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</si>
  <si>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</si>
  <si>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</si>
  <si>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</si>
  <si>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</si>
  <si>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</si>
  <si>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</si>
  <si>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</si>
  <si>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</si>
  <si>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</si>
  <si>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</si>
  <si>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</si>
  <si>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</si>
  <si>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</si>
  <si>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</si>
  <si>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</si>
  <si>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</si>
  <si>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</si>
  <si>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</si>
  <si>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</si>
  <si>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</si>
  <si>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</si>
  <si>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</si>
  <si>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</si>
  <si>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</si>
  <si>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</si>
  <si>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</si>
  <si>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</si>
  <si>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</si>
  <si>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</si>
  <si>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</si>
  <si>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</si>
  <si>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</si>
  <si>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</si>
  <si>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</si>
  <si>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</si>
  <si>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</si>
  <si>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</si>
  <si>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</si>
  <si>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</si>
  <si>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</si>
  <si>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</si>
  <si>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</si>
  <si>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</si>
  <si>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</si>
  <si>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</si>
  <si>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</si>
  <si>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</si>
  <si>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</si>
  <si>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</si>
  <si>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</si>
  <si>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</si>
  <si>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</si>
  <si>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</si>
  <si>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</si>
  <si>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</si>
  <si>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</si>
  <si>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</si>
  <si>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</si>
  <si>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</si>
  <si>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</si>
  <si>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</si>
  <si>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</si>
  <si>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</si>
  <si>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</si>
  <si>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</si>
  <si>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</si>
  <si>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</si>
  <si>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</si>
  <si>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</si>
  <si>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</si>
  <si>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</si>
  <si>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</si>
  <si>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</si>
  <si>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</si>
  <si>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</si>
  <si>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</si>
  <si>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</si>
  <si>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</si>
  <si>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</si>
  <si>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</si>
  <si>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</si>
  <si>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</si>
  <si>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</si>
  <si>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</si>
  <si>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</si>
  <si>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</si>
  <si>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</si>
  <si>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</si>
  <si>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</si>
  <si>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</si>
  <si>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</si>
  <si>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</si>
  <si>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</si>
  <si>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</si>
  <si>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</si>
  <si>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</si>
  <si>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</si>
  <si>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</si>
  <si>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</si>
  <si>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</si>
  <si>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</si>
  <si>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</si>
  <si>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</si>
  <si>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</si>
  <si>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</si>
  <si>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</si>
  <si>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</si>
  <si>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</si>
  <si>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</si>
  <si>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</si>
  <si>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</si>
  <si>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</si>
  <si>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</si>
  <si>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</si>
  <si>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</si>
  <si>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</si>
  <si>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</si>
  <si>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</si>
  <si>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</si>
  <si>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</si>
  <si>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</si>
  <si>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</si>
  <si>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</si>
  <si>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</si>
  <si>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</si>
  <si>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</si>
  <si>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</si>
  <si>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</si>
  <si>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</si>
  <si>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</si>
  <si>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</si>
  <si>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</si>
  <si>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</si>
  <si>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</si>
  <si>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</si>
  <si>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</si>
  <si>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</si>
  <si>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</si>
  <si>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</si>
  <si>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</si>
  <si>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</si>
  <si>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</si>
  <si>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</si>
  <si>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</si>
  <si>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</si>
  <si>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</si>
  <si>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</si>
  <si>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</si>
  <si>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</si>
  <si>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</si>
  <si>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</si>
  <si>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</si>
  <si>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</si>
  <si>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</si>
  <si>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</si>
  <si>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</si>
  <si>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</si>
  <si>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</si>
  <si>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</si>
  <si>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</si>
  <si>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</si>
  <si>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</si>
  <si>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</si>
  <si>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</si>
  <si>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</si>
  <si>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</si>
  <si>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</si>
  <si>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</si>
  <si>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</si>
  <si>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</si>
  <si>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</si>
  <si>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</si>
  <si>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</si>
  <si>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</si>
  <si>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</si>
  <si>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</si>
  <si>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</si>
  <si>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</si>
  <si>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</si>
  <si>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</si>
  <si>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</si>
  <si>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</si>
  <si>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</si>
  <si>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</si>
  <si>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</si>
  <si>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</si>
  <si>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</si>
  <si>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</si>
  <si>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</si>
  <si>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</si>
  <si>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</si>
  <si>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</si>
  <si>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</si>
  <si>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</si>
  <si>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</si>
  <si>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</si>
  <si>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</si>
  <si>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</si>
  <si>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</si>
  <si>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</si>
  <si>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</si>
  <si>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</si>
  <si>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</si>
  <si>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</si>
  <si>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</si>
  <si>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</si>
  <si>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</si>
  <si>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</si>
  <si>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</si>
  <si>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</si>
  <si>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</si>
  <si>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</si>
  <si>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</si>
  <si>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</si>
  <si>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</si>
  <si>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</si>
  <si>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</si>
  <si>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</si>
  <si>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</si>
  <si>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</si>
  <si>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</si>
  <si>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</si>
  <si>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</si>
  <si>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</si>
  <si>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</si>
  <si>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</si>
  <si>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</si>
  <si>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</si>
  <si>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</si>
  <si>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</si>
  <si>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</si>
  <si>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</si>
  <si>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</si>
  <si>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</si>
  <si>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</si>
  <si>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</si>
  <si>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</si>
  <si>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</si>
  <si>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</si>
  <si>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</si>
  <si>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</si>
  <si>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</si>
  <si>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</si>
  <si>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</si>
  <si>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</si>
  <si>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</si>
  <si>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</si>
  <si>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</si>
  <si>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</si>
  <si>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</si>
  <si>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</si>
  <si>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</si>
  <si>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</si>
  <si>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</si>
  <si>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</si>
  <si>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</si>
  <si>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</si>
  <si>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</si>
  <si>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</si>
  <si>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</si>
  <si>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</si>
  <si>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</si>
  <si>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</si>
  <si>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</si>
  <si>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</si>
  <si>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</si>
  <si>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</si>
  <si>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</si>
  <si>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</si>
  <si>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</si>
  <si>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</si>
  <si>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</si>
  <si>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</si>
  <si>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</si>
  <si>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</si>
  <si>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</si>
  <si>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</si>
  <si>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</si>
  <si>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</si>
  <si>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</si>
  <si>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</si>
  <si>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</si>
  <si>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</si>
  <si>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</si>
  <si>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</si>
  <si>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</si>
  <si>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</si>
  <si>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</si>
  <si>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</si>
  <si>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</si>
  <si>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</si>
  <si>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</si>
  <si>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</si>
  <si>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</si>
  <si>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</si>
  <si>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</si>
  <si>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</si>
  <si>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</si>
  <si>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</si>
  <si>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</si>
  <si>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</si>
  <si>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</si>
  <si>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</si>
  <si>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</si>
  <si>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</si>
  <si>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</si>
  <si>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</si>
  <si>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</si>
  <si>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</si>
  <si>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</si>
  <si>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</si>
  <si>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</si>
  <si>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</si>
  <si>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</si>
  <si>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</si>
  <si>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</si>
  <si>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</si>
  <si>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</si>
  <si>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</si>
  <si>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</si>
  <si>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</si>
  <si>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</si>
  <si>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</si>
  <si>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</si>
  <si>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</si>
  <si>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</si>
  <si>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</si>
  <si>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</si>
  <si>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</si>
  <si>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</si>
  <si>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</si>
  <si>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</si>
  <si>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</si>
  <si>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</si>
  <si>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</si>
  <si>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</si>
  <si>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</si>
  <si>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</si>
  <si>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</si>
  <si>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</si>
  <si>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</si>
  <si>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</si>
  <si>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</si>
  <si>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</si>
  <si>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</si>
  <si>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</si>
  <si>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</si>
  <si>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</si>
  <si>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</si>
  <si>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</si>
  <si>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</si>
  <si>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</si>
  <si>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</si>
  <si>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</si>
  <si>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</si>
  <si>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</si>
  <si>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</si>
  <si>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</si>
  <si>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</si>
  <si>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</si>
  <si>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</si>
  <si>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</si>
  <si>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</si>
  <si>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</si>
  <si>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</si>
  <si>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</si>
  <si>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</si>
  <si>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</si>
  <si>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</si>
  <si>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</si>
  <si>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</si>
  <si>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</si>
  <si>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</si>
  <si>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</si>
  <si>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</si>
  <si>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</si>
  <si>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</si>
  <si>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</si>
  <si>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</si>
  <si>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</si>
  <si>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</si>
  <si>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</si>
  <si>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</si>
  <si>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</si>
  <si>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</si>
  <si>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</si>
  <si>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</si>
  <si>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</si>
  <si>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</si>
  <si>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</si>
  <si>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</si>
  <si>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</si>
  <si>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</si>
  <si>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</si>
  <si>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</si>
  <si>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</si>
  <si>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</si>
  <si>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</si>
  <si>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</si>
  <si>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</si>
  <si>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</si>
  <si>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</si>
  <si>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</si>
  <si>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</si>
  <si>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</si>
  <si>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</si>
  <si>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</si>
  <si>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</si>
  <si>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</si>
  <si>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</si>
  <si>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</si>
  <si>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</si>
  <si>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</si>
  <si>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</si>
  <si>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</si>
  <si>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</si>
  <si>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</si>
  <si>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</si>
  <si>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</si>
  <si>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</si>
  <si>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</si>
  <si>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</si>
  <si>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</si>
  <si>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</si>
  <si>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</si>
  <si>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</si>
  <si>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</si>
  <si>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</si>
  <si>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</si>
  <si>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</si>
  <si>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</si>
  <si>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</si>
  <si>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</si>
  <si>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</si>
  <si>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</si>
  <si>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</si>
  <si>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</si>
  <si>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</si>
  <si>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</si>
  <si>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</si>
  <si>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</si>
  <si>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</si>
  <si>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</si>
  <si>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</si>
  <si>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</si>
  <si>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</si>
  <si>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</si>
  <si>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</si>
  <si>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</si>
  <si>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</si>
  <si>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</si>
  <si>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</si>
  <si>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</si>
  <si>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</si>
  <si>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</si>
  <si>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</si>
  <si>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</si>
  <si>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</si>
  <si>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</si>
  <si>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</si>
  <si>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</si>
  <si>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</si>
  <si>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</si>
  <si>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</si>
  <si>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</si>
  <si>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</si>
  <si>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</si>
  <si>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</si>
  <si>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</si>
  <si>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</si>
  <si>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</si>
  <si>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</si>
  <si>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</si>
  <si>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</si>
  <si>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</si>
  <si>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</si>
  <si>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</si>
  <si>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</si>
  <si>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</si>
  <si>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</si>
  <si>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</si>
  <si>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</si>
  <si>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</si>
  <si>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</si>
  <si>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</si>
  <si>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</si>
  <si>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</si>
  <si>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</si>
  <si>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</si>
  <si>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</si>
  <si>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</si>
  <si>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</si>
  <si>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</si>
  <si>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</si>
  <si>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</si>
  <si>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</si>
  <si>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</si>
  <si>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</si>
  <si>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</si>
  <si>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</si>
  <si>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</si>
  <si>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</si>
  <si>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</si>
  <si>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</si>
  <si>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</si>
  <si>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</si>
  <si>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</si>
  <si>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</si>
  <si>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</si>
  <si>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</si>
  <si>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</si>
  <si>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</si>
  <si>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</si>
  <si>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</si>
  <si>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</si>
  <si>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</si>
  <si>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</si>
  <si>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</si>
  <si>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</si>
  <si>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</si>
  <si>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</si>
  <si>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</si>
  <si>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</si>
  <si>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</si>
  <si>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</si>
  <si>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</si>
  <si>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</si>
  <si>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</si>
  <si>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</si>
  <si>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</si>
  <si>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</si>
  <si>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</si>
  <si>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</si>
  <si>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</si>
  <si>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</si>
  <si>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</si>
  <si>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</si>
  <si>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</si>
  <si>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</si>
  <si>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</si>
  <si>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</si>
  <si>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</si>
  <si>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</si>
  <si>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</si>
  <si>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</si>
  <si>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</si>
  <si>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</si>
  <si>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</si>
  <si>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</si>
  <si>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</si>
  <si>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</si>
  <si>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</si>
  <si>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</si>
  <si>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</si>
  <si>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</si>
  <si>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</si>
  <si>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</si>
  <si>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</si>
  <si>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</si>
  <si>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</si>
  <si>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</si>
  <si>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</si>
  <si>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</si>
  <si>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</si>
  <si>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</si>
  <si>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</si>
  <si>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</si>
  <si>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</si>
  <si>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</si>
  <si>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</si>
  <si>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</si>
  <si>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</si>
  <si>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</si>
  <si>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</si>
  <si>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</si>
  <si>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</si>
  <si>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</si>
  <si>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</si>
  <si>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</si>
  <si>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</si>
  <si>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</si>
  <si>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</si>
  <si>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</si>
  <si>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</si>
  <si>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</si>
  <si>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</si>
  <si>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</si>
  <si>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</si>
  <si>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</si>
  <si>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</si>
  <si>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</si>
  <si>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</si>
  <si>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</si>
  <si>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</si>
  <si>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</si>
  <si>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</si>
  <si>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</si>
  <si>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</si>
  <si>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</si>
  <si>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</si>
  <si>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</si>
  <si>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</si>
  <si>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</si>
  <si>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</si>
  <si>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</si>
  <si>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</si>
  <si>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</si>
  <si>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</si>
  <si>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</si>
  <si>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</si>
  <si>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</si>
  <si>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</si>
  <si>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</si>
  <si>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</si>
  <si>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</si>
  <si>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</si>
  <si>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</si>
  <si>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</si>
  <si>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</si>
  <si>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</si>
  <si>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</si>
  <si>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</si>
  <si>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</si>
  <si>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</si>
  <si>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</si>
  <si>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</si>
  <si>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</si>
  <si>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</si>
  <si>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</si>
  <si>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</si>
  <si>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</si>
  <si>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</si>
  <si>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</si>
  <si>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</si>
  <si>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</si>
  <si>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</si>
  <si>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</si>
  <si>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</si>
  <si>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</si>
  <si>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</si>
  <si>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</si>
  <si>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</si>
  <si>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</si>
  <si>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</si>
  <si>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</si>
  <si>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</si>
  <si>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</si>
  <si>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</si>
  <si>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</si>
  <si>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</si>
  <si>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</si>
  <si>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</si>
  <si>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</si>
  <si>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</si>
  <si>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</si>
  <si>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</si>
  <si>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</si>
  <si>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</si>
  <si>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</si>
  <si>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</si>
  <si>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</si>
  <si>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</si>
  <si>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</si>
  <si>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</si>
  <si>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</si>
  <si>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</si>
  <si>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</si>
  <si>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</si>
  <si>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</si>
  <si>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</si>
  <si>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</si>
  <si>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</si>
  <si>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</si>
  <si>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</si>
  <si>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</si>
  <si>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</si>
  <si>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</si>
  <si>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</si>
  <si>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</si>
  <si>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</si>
  <si>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</si>
  <si>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</si>
  <si>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</si>
  <si>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</si>
  <si>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</si>
  <si>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</si>
  <si>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</si>
  <si>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</si>
  <si>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</si>
  <si>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</si>
  <si>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</si>
  <si>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</si>
  <si>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</si>
  <si>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</si>
  <si>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</si>
  <si>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</si>
  <si>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</si>
  <si>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</si>
  <si>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</si>
  <si>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</si>
  <si>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</si>
  <si>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</si>
  <si>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</si>
  <si>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</si>
  <si>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</si>
  <si>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</si>
  <si>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</si>
  <si>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</si>
  <si>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</si>
  <si>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</si>
  <si>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</si>
  <si>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</si>
  <si>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</si>
  <si>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</si>
  <si>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</si>
  <si>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</si>
  <si>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</si>
  <si>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</si>
  <si>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</si>
  <si>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</si>
  <si>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</si>
  <si>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</si>
  <si>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</si>
  <si>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</si>
  <si>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</si>
  <si>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</si>
  <si>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</si>
  <si>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</si>
  <si>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</si>
  <si>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</si>
  <si>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</si>
  <si>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</si>
  <si>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</si>
  <si>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</si>
  <si>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</si>
  <si>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</si>
  <si>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</si>
  <si>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</si>
  <si>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</si>
  <si>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</si>
  <si>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</si>
  <si>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</si>
  <si>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</si>
  <si>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</si>
  <si>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</si>
  <si>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</si>
  <si>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</si>
  <si>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</si>
  <si>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</si>
  <si>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</si>
  <si>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</si>
  <si>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</si>
  <si>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</si>
  <si>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</si>
  <si>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</si>
  <si>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</si>
  <si>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</si>
  <si>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</si>
  <si>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</si>
  <si>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</si>
  <si>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</si>
  <si>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</si>
  <si>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</si>
  <si>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</si>
  <si>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</si>
  <si>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</si>
  <si>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</si>
  <si>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</si>
  <si>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</si>
  <si>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</si>
  <si>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</si>
  <si>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</si>
  <si>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</si>
  <si>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</si>
  <si>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</si>
  <si>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</si>
  <si>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</si>
  <si>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</si>
  <si>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</si>
  <si>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</si>
  <si>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</si>
  <si>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</si>
  <si>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</si>
  <si>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</si>
  <si>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</si>
  <si>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</si>
  <si>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</si>
  <si>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</si>
  <si>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</si>
  <si>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</si>
  <si>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</si>
  <si>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</si>
  <si>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</si>
  <si>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</si>
  <si>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</si>
  <si>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</si>
  <si>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</si>
  <si>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</si>
  <si>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</si>
  <si>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</si>
  <si>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</si>
  <si>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</si>
  <si>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</si>
  <si>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</si>
  <si>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</si>
  <si>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</si>
  <si>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</si>
  <si>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</si>
  <si>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</si>
  <si>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</si>
  <si>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</si>
  <si>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</si>
  <si>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</si>
  <si>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</si>
  <si>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</si>
  <si>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</si>
  <si>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</si>
  <si>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</si>
  <si>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</si>
  <si>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</si>
  <si>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</si>
  <si>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</si>
  <si>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</si>
  <si>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</si>
  <si>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</si>
  <si>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</si>
  <si>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</si>
  <si>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</si>
  <si>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</si>
  <si>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</si>
  <si>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</si>
  <si>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</si>
  <si>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</si>
  <si>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</si>
  <si>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</si>
  <si>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</si>
  <si>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</si>
  <si>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</si>
  <si>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</si>
  <si>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</si>
  <si>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</si>
  <si>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</si>
  <si>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</si>
  <si>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</si>
  <si>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</si>
  <si>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</si>
  <si>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</si>
  <si>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</si>
  <si>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</si>
  <si>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</si>
  <si>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</si>
  <si>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</si>
  <si>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</si>
  <si>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</si>
  <si>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</si>
  <si>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</si>
  <si>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</si>
  <si>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</si>
  <si>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</si>
  <si>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</si>
  <si>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</si>
  <si>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</si>
  <si>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</si>
  <si>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</si>
  <si>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</si>
  <si>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</si>
  <si>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</si>
  <si>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</si>
  <si>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</si>
  <si>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</si>
  <si>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</si>
  <si>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</si>
  <si>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</si>
  <si>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</si>
  <si>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</si>
  <si>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</si>
  <si>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</si>
  <si>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</si>
  <si>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</si>
  <si>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</si>
  <si>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</si>
  <si>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</si>
  <si>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</si>
  <si>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</si>
  <si>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</si>
  <si>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</si>
  <si>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</si>
  <si>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</si>
  <si>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</si>
  <si>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</si>
  <si>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</si>
  <si>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</si>
  <si>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</si>
  <si>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</si>
  <si>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</si>
  <si>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</si>
  <si>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</si>
  <si>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</si>
  <si>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</si>
  <si>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</si>
  <si>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</si>
  <si>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</si>
  <si>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</si>
  <si>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</si>
  <si>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</si>
  <si>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</si>
  <si>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</si>
  <si>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</si>
  <si>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</si>
  <si>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</si>
  <si>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</si>
  <si>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</si>
  <si>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</si>
  <si>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</si>
  <si>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</si>
  <si>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</si>
  <si>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</si>
  <si>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</si>
  <si>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</si>
  <si>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</si>
  <si>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</si>
  <si>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</si>
  <si>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</si>
  <si>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</si>
  <si>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</si>
  <si>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</si>
  <si>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</si>
  <si>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</si>
  <si>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</si>
  <si>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</si>
  <si>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</si>
  <si>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</si>
  <si>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</si>
  <si>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</si>
  <si>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</si>
  <si>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</si>
  <si>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</si>
  <si>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</si>
  <si>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</si>
  <si>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</si>
  <si>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</si>
  <si>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</si>
  <si>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</si>
  <si>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</si>
  <si>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</si>
  <si>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</si>
  <si>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</si>
  <si>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</si>
  <si>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</si>
  <si>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</si>
  <si>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</si>
  <si>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</si>
  <si>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</si>
  <si>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</si>
  <si>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</si>
  <si>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</si>
  <si>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</si>
  <si>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</si>
  <si>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</si>
  <si>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</si>
  <si>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</si>
  <si>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</si>
  <si>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</si>
  <si>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</si>
  <si>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</si>
  <si>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</si>
  <si>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</si>
  <si>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</si>
  <si>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</si>
  <si>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</si>
  <si>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</si>
  <si>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</si>
  <si>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</si>
  <si>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</si>
  <si>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</si>
  <si>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</si>
  <si>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</si>
  <si>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</si>
  <si>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</si>
  <si>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</si>
  <si>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</si>
  <si>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</si>
  <si>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</si>
  <si>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</si>
  <si>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</si>
  <si>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</si>
  <si>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</si>
  <si>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</si>
  <si>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</si>
  <si>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</si>
  <si>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</si>
  <si>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</si>
  <si>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</si>
  <si>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</si>
  <si>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</si>
  <si>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</si>
  <si>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</si>
  <si>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</si>
  <si>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</si>
  <si>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</si>
  <si>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</si>
  <si>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</si>
  <si>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</si>
  <si>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</si>
  <si>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</si>
  <si>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</si>
  <si>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</si>
  <si>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</si>
  <si>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</si>
  <si>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</si>
  <si>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</si>
  <si>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</si>
  <si>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</si>
  <si>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</si>
  <si>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</si>
  <si>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</si>
  <si>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</si>
  <si>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</si>
  <si>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</si>
  <si>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</si>
  <si>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</si>
  <si>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</si>
  <si>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</si>
  <si>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</si>
  <si>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</si>
  <si>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</si>
  <si>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</si>
  <si>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</si>
  <si>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</si>
  <si>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</si>
  <si>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</si>
  <si>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</si>
  <si>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</si>
  <si>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</si>
  <si>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</si>
  <si>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</si>
  <si>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</si>
  <si>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</si>
  <si>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</si>
  <si>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</si>
  <si>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</si>
  <si>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</si>
  <si>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</si>
  <si>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</si>
  <si>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</si>
  <si>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</si>
  <si>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</si>
  <si>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</si>
  <si>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</si>
  <si>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</si>
  <si>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</si>
  <si>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</si>
  <si>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</si>
  <si>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</si>
  <si>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</si>
  <si>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</si>
  <si>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</si>
  <si>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</si>
  <si>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</si>
  <si>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</si>
  <si>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</si>
  <si>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</si>
  <si>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</si>
  <si>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</si>
  <si>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</si>
  <si>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</si>
  <si>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</si>
  <si>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</si>
  <si>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</si>
  <si>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</si>
  <si>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</si>
  <si>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</si>
  <si>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</si>
  <si>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</si>
  <si>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</si>
  <si>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</si>
  <si>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</si>
  <si>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</si>
  <si>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</si>
  <si>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</si>
  <si>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</si>
  <si>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</si>
  <si>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</si>
  <si>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</si>
  <si>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</si>
  <si>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</si>
  <si>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</si>
  <si>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</si>
  <si>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</si>
  <si>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</si>
  <si>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</si>
  <si>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</si>
  <si>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</si>
  <si>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</si>
  <si>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</si>
  <si>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</si>
  <si>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</si>
  <si>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</si>
  <si>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</si>
  <si>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</si>
  <si>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</si>
  <si>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</si>
  <si>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</si>
  <si>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</si>
  <si>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</si>
  <si>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</si>
  <si>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</si>
  <si>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</si>
  <si>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</si>
  <si>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</si>
  <si>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</si>
  <si>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</si>
  <si>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</si>
  <si>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</si>
  <si>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</si>
  <si>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</si>
  <si>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</si>
  <si>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</si>
  <si>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</si>
  <si>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</si>
  <si>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</si>
  <si>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</si>
  <si>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</si>
  <si>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</si>
  <si>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</si>
  <si>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</si>
  <si>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</si>
  <si>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</si>
  <si>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</si>
  <si>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</si>
  <si>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</si>
  <si>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</si>
  <si>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</si>
  <si>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</si>
  <si>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</si>
  <si>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</si>
  <si>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</si>
  <si>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</si>
  <si>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</si>
  <si>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</si>
  <si>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</si>
  <si>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</si>
  <si>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</si>
  <si>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</si>
  <si>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</si>
  <si>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</si>
  <si>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</si>
  <si>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</si>
  <si>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</si>
  <si>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</si>
  <si>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</si>
  <si>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</si>
  <si>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</si>
  <si>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</si>
  <si>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</si>
  <si>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</si>
  <si>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</si>
  <si>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</si>
  <si>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</si>
  <si>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</si>
  <si>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</si>
  <si>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</si>
  <si>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</si>
  <si>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</si>
  <si>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</si>
  <si>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</si>
  <si>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</si>
  <si>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</si>
  <si>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</si>
  <si>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</si>
  <si>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</si>
  <si>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</si>
  <si>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</si>
  <si>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</si>
  <si>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</si>
  <si>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</si>
  <si>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</si>
  <si>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</si>
  <si>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</si>
  <si>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</si>
  <si>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</si>
  <si>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</si>
  <si>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</si>
  <si>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</si>
  <si>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</si>
  <si>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</si>
  <si>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</si>
  <si>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</si>
  <si>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</si>
  <si>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</si>
  <si>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</si>
  <si>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</si>
  <si>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</si>
  <si>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</si>
  <si>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</si>
  <si>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</si>
  <si>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</si>
  <si>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</si>
  <si>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</si>
  <si>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</si>
  <si>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</si>
  <si>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</si>
  <si>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</si>
  <si>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</si>
  <si>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</si>
  <si>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</si>
  <si>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</si>
  <si>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</si>
  <si>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</si>
  <si>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</si>
  <si>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</si>
  <si>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</si>
  <si>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</si>
  <si>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</si>
  <si>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</si>
  <si>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</si>
  <si>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</si>
  <si>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</si>
  <si>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</si>
  <si>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</si>
  <si>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</si>
  <si>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</si>
  <si>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</si>
  <si>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</si>
  <si>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</si>
  <si>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</si>
  <si>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</si>
  <si>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</si>
  <si>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</si>
  <si>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</si>
  <si>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</si>
  <si>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</si>
  <si>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</si>
  <si>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</si>
  <si>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</si>
  <si>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</si>
  <si>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</si>
  <si>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</si>
  <si>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</si>
  <si>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</si>
  <si>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</si>
  <si>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</si>
  <si>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</si>
  <si>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</si>
  <si>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</si>
  <si>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</si>
  <si>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</si>
  <si>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</si>
  <si>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</si>
  <si>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</si>
  <si>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</si>
  <si>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</si>
  <si>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</si>
  <si>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</si>
  <si>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</si>
  <si>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</si>
  <si>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</si>
  <si>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</si>
  <si>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</si>
  <si>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</si>
  <si>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</si>
  <si>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</si>
  <si>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</si>
  <si>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</si>
  <si>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</si>
  <si>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</si>
  <si>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</si>
  <si>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</si>
  <si>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</si>
  <si>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</si>
  <si>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</si>
  <si>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</si>
  <si>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</si>
  <si>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</si>
  <si>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</si>
  <si>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</si>
  <si>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</si>
  <si>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</si>
  <si>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</si>
  <si>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</si>
  <si>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</si>
  <si>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</si>
  <si>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</si>
  <si>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</si>
  <si>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</si>
  <si>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</si>
  <si>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</si>
  <si>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</si>
  <si>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</si>
  <si>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</si>
  <si>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</si>
  <si>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</si>
  <si>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</si>
  <si>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</si>
  <si>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</si>
  <si>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</si>
  <si>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</si>
  <si>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</si>
  <si>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</si>
  <si>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</si>
  <si>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</si>
  <si>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</si>
  <si>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</si>
  <si>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</si>
  <si>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</si>
  <si>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</si>
  <si>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</si>
  <si>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</si>
  <si>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</si>
  <si>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</si>
  <si>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</si>
  <si>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</si>
  <si>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</si>
  <si>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</si>
  <si>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</si>
  <si>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</si>
  <si>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</si>
  <si>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</si>
  <si>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</si>
  <si>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</si>
  <si>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</si>
  <si>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</si>
  <si>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</si>
  <si>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</si>
  <si>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</si>
  <si>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</si>
  <si>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</si>
  <si>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</si>
  <si>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</si>
  <si>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</si>
  <si>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</si>
  <si>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</si>
  <si>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</si>
  <si>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</si>
  <si>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</si>
  <si>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</si>
  <si>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</si>
  <si>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</si>
  <si>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</si>
  <si>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</si>
  <si>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</si>
  <si>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</si>
  <si>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</si>
  <si>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</si>
  <si>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</si>
  <si>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</si>
  <si>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</si>
  <si>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</si>
  <si>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</si>
  <si>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</si>
  <si>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</si>
  <si>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</si>
  <si>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</si>
  <si>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</si>
  <si>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</si>
  <si>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</si>
  <si>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</si>
  <si>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</si>
  <si>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</si>
  <si>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</si>
  <si>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</si>
  <si>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</si>
  <si>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</si>
  <si>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</si>
  <si>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</si>
  <si>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</si>
  <si>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</si>
  <si>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</si>
  <si>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</si>
  <si>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</si>
  <si>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</si>
  <si>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</si>
  <si>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</si>
  <si>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</si>
  <si>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</si>
  <si>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</si>
  <si>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</si>
  <si>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</si>
  <si>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</si>
  <si>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</si>
  <si>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</si>
  <si>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</si>
  <si>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</si>
  <si>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</si>
  <si>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</si>
  <si>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</si>
  <si>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</si>
  <si>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</si>
  <si>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</si>
  <si>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</si>
  <si>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</si>
  <si>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</si>
  <si>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</si>
  <si>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</si>
  <si>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</si>
  <si>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</si>
  <si>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</si>
  <si>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</si>
  <si>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</si>
  <si>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</si>
  <si>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</si>
  <si>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</si>
  <si>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</si>
  <si>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</si>
  <si>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</si>
  <si>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</si>
  <si>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</si>
  <si>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</si>
  <si>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</si>
  <si>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</si>
  <si>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</si>
  <si>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</si>
  <si>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</si>
  <si>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</si>
  <si>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</si>
  <si>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</si>
  <si>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</si>
  <si>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</si>
  <si>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</si>
  <si>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</si>
  <si>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</si>
  <si>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</si>
  <si>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</si>
  <si>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</si>
  <si>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</si>
  <si>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</si>
  <si>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</si>
  <si>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</si>
  <si>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</si>
  <si>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</si>
  <si>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</si>
  <si>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</si>
  <si>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</si>
  <si>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</si>
  <si>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</si>
  <si>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</si>
  <si>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</si>
  <si>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</si>
  <si>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</si>
  <si>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</si>
  <si>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</si>
  <si>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</si>
  <si>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</si>
  <si>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</si>
  <si>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</si>
  <si>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</si>
  <si>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</si>
  <si>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</si>
  <si>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</si>
  <si>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</si>
  <si>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</si>
  <si>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</si>
  <si>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</si>
  <si>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</si>
  <si>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</si>
  <si>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</si>
  <si>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</si>
  <si>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</si>
  <si>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</si>
  <si>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</si>
  <si>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</si>
  <si>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</si>
  <si>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</si>
  <si>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</si>
  <si>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</si>
  <si>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</si>
  <si>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</si>
  <si>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</si>
  <si>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</si>
  <si>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</si>
  <si>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</si>
  <si>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</si>
  <si>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</si>
  <si>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</si>
  <si>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</si>
  <si>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</si>
  <si>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</si>
  <si>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</si>
  <si>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</si>
  <si>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</si>
  <si>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</si>
  <si>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</si>
  <si>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</si>
  <si>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</si>
  <si>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</si>
  <si>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</si>
  <si>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</si>
  <si>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</si>
  <si>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</si>
  <si>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</si>
  <si>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</si>
  <si>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</si>
  <si>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</si>
  <si>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</si>
  <si>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</si>
  <si>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</si>
  <si>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</si>
  <si>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</si>
  <si>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</si>
  <si>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</si>
  <si>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</si>
  <si>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</si>
  <si>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</si>
  <si>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</si>
  <si>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</si>
  <si>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</si>
  <si>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</si>
  <si>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</si>
  <si>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</si>
  <si>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</si>
  <si>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</si>
  <si>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</si>
  <si>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</si>
  <si>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</si>
  <si>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</si>
  <si>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</si>
  <si>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</si>
  <si>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</si>
  <si>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</si>
  <si>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</si>
  <si>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</si>
  <si>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</si>
  <si>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</si>
  <si>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</si>
  <si>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</si>
  <si>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</si>
  <si>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</si>
  <si>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</si>
  <si>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</si>
  <si>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</si>
  <si>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</si>
  <si>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</si>
  <si>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</si>
  <si>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</si>
  <si>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</si>
  <si>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</si>
  <si>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</si>
  <si>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</si>
  <si>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</si>
  <si>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</si>
  <si>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</si>
  <si>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</si>
  <si>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</si>
  <si>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</si>
  <si>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</si>
  <si>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</si>
  <si>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</si>
  <si>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</si>
  <si>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</si>
  <si>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</si>
  <si>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</si>
  <si>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</si>
  <si>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</si>
  <si>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</si>
  <si>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</si>
  <si>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</si>
  <si>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</si>
  <si>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</si>
  <si>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</si>
  <si>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</si>
  <si>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</si>
  <si>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</si>
  <si>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</si>
  <si>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</si>
  <si>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</si>
  <si>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</si>
  <si>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</si>
  <si>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</si>
  <si>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</si>
  <si>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</si>
  <si>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</si>
  <si>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</si>
  <si>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</si>
  <si>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</si>
  <si>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</si>
  <si>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</si>
  <si>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</si>
  <si>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</si>
  <si>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</si>
  <si>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</si>
  <si>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</si>
  <si>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</si>
  <si>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</si>
  <si>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</si>
  <si>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</si>
  <si>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</si>
  <si>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</si>
  <si>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</si>
  <si>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</si>
  <si>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</si>
  <si>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</si>
  <si>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</si>
  <si>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</si>
  <si>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</si>
  <si>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</si>
  <si>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</si>
  <si>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</si>
  <si>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</si>
  <si>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</si>
  <si>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</si>
  <si>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</si>
  <si>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</si>
  <si>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</si>
  <si>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</si>
  <si>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</si>
  <si>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</si>
  <si>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</si>
  <si>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</si>
  <si>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</si>
  <si>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</si>
  <si>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</si>
  <si>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</si>
  <si>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</si>
  <si>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</si>
  <si>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</si>
  <si>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</si>
  <si>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</si>
  <si>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</si>
  <si>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</si>
  <si>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</si>
  <si>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</si>
  <si>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</si>
  <si>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</si>
  <si>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</si>
  <si>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</si>
  <si>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</si>
  <si>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</si>
  <si>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</si>
  <si>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</si>
  <si>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</si>
  <si>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</si>
  <si>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</si>
  <si>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</si>
  <si>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</si>
  <si>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</si>
  <si>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</si>
  <si>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</si>
  <si>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</si>
  <si>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</si>
  <si>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</si>
  <si>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</si>
  <si>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</si>
  <si>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</si>
  <si>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</si>
  <si>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</si>
  <si>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</si>
  <si>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</si>
  <si>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</si>
  <si>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</si>
  <si>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</si>
  <si>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</si>
  <si>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</si>
  <si>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</si>
  <si>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</si>
  <si>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</si>
  <si>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</si>
  <si>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</si>
  <si>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</si>
  <si>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</si>
  <si>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</si>
  <si>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</si>
  <si>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</si>
  <si>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</si>
  <si>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</si>
  <si>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</si>
  <si>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</si>
  <si>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</si>
  <si>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</si>
  <si>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</si>
  <si>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</si>
  <si>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</si>
  <si>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</si>
  <si>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</si>
  <si>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</si>
  <si>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</si>
  <si>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</si>
  <si>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</si>
  <si>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</si>
  <si>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</si>
  <si>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</si>
  <si>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</si>
  <si>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</si>
  <si>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</si>
  <si>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</si>
  <si>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</si>
  <si>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</si>
  <si>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</si>
  <si>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</si>
  <si>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</si>
  <si>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</si>
  <si>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</si>
  <si>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</si>
  <si>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</si>
  <si>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</si>
  <si>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</si>
  <si>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</si>
  <si>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</si>
  <si>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</si>
  <si>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</si>
  <si>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</si>
  <si>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</si>
  <si>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</si>
  <si>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</si>
  <si>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</si>
  <si>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</si>
  <si>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</si>
  <si>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</si>
  <si>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</si>
  <si>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</si>
  <si>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</si>
  <si>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</si>
  <si>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</si>
  <si>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</si>
  <si>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</si>
  <si>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</si>
  <si>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</si>
  <si>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</si>
  <si>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</si>
  <si>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</si>
  <si>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</si>
  <si>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</si>
  <si>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</si>
  <si>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</si>
  <si>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</si>
  <si>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</si>
  <si>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</si>
  <si>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</si>
  <si>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</si>
  <si>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</si>
  <si>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</si>
  <si>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</si>
  <si>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</si>
  <si>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</si>
  <si>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</si>
  <si>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</si>
  <si>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</si>
  <si>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</si>
  <si>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</si>
  <si>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</si>
  <si>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</si>
  <si>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</si>
  <si>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</si>
  <si>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</si>
  <si>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</si>
  <si>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</si>
  <si>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</si>
  <si>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</si>
  <si>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</si>
  <si>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</si>
  <si>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</si>
  <si>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</si>
  <si>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</si>
  <si>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</si>
  <si>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</si>
  <si>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</si>
  <si>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</si>
  <si>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</si>
  <si>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</si>
  <si>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</si>
  <si>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</si>
  <si>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</si>
  <si>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</si>
  <si>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</si>
  <si>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</si>
  <si>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</si>
  <si>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</si>
  <si>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</si>
  <si>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</si>
  <si>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</si>
  <si>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</si>
  <si>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</si>
  <si>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</si>
  <si>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</si>
  <si>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</si>
  <si>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</si>
  <si>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</si>
  <si>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</si>
  <si>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</si>
  <si>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</si>
  <si>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</si>
  <si>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</si>
  <si>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</si>
  <si>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</si>
  <si>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</si>
  <si>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</si>
  <si>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</si>
  <si>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</si>
  <si>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</si>
  <si>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</si>
  <si>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</si>
  <si>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</si>
  <si>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</si>
  <si>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</si>
  <si>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</si>
  <si>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</si>
  <si>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</si>
  <si>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</si>
  <si>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</si>
  <si>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</si>
  <si>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</si>
  <si>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</si>
  <si>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</si>
  <si>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</si>
  <si>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</si>
  <si>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</si>
  <si>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</si>
  <si>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</si>
  <si>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</si>
  <si>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</si>
  <si>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</si>
  <si>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</si>
  <si>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</si>
  <si>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</si>
  <si>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</si>
  <si>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</si>
  <si>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</si>
  <si>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</si>
  <si>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</si>
  <si>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</si>
  <si>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</si>
  <si>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</si>
  <si>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</si>
  <si>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</si>
  <si>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</si>
  <si>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</si>
  <si>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</si>
  <si>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</si>
  <si>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</si>
  <si>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</si>
  <si>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</si>
  <si>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</si>
  <si>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</si>
  <si>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</si>
  <si>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</si>
  <si>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</si>
  <si>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</si>
  <si>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</si>
  <si>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</si>
  <si>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</si>
  <si>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</si>
  <si>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</si>
  <si>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</si>
  <si>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</si>
  <si>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</si>
  <si>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</si>
  <si>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</si>
  <si>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</si>
  <si>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</si>
  <si>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</si>
  <si>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</si>
  <si>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</si>
  <si>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</si>
  <si>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</si>
  <si>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</si>
  <si>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</si>
  <si>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</si>
  <si>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</si>
  <si>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</si>
  <si>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</si>
  <si>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</si>
  <si>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</si>
  <si>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</si>
  <si>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</si>
  <si>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</si>
  <si>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</si>
  <si>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</si>
  <si>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</si>
  <si>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</si>
  <si>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</si>
  <si>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</si>
  <si>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</si>
  <si>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</si>
  <si>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</si>
  <si>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</si>
  <si>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</si>
  <si>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</si>
  <si>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</si>
  <si>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</si>
  <si>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</si>
  <si>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</si>
  <si>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</si>
  <si>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</si>
  <si>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</si>
  <si>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</si>
  <si>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</si>
  <si>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</si>
  <si>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</si>
  <si>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</si>
  <si>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</si>
  <si>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</si>
  <si>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</si>
  <si>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</si>
  <si>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</si>
  <si>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</si>
  <si>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</si>
  <si>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</si>
  <si>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</si>
  <si>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</si>
  <si>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</si>
  <si>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</si>
  <si>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</si>
  <si>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</si>
  <si>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</si>
  <si>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</si>
  <si>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</si>
  <si>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</si>
  <si>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</si>
  <si>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</si>
  <si>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</si>
  <si>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</si>
  <si>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</si>
  <si>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</si>
  <si>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</si>
  <si>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</si>
  <si>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</si>
  <si>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</si>
  <si>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</si>
  <si>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</si>
  <si>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</si>
  <si>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</si>
  <si>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</si>
  <si>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</si>
  <si>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</si>
  <si>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</si>
  <si>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</si>
  <si>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</si>
  <si>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</si>
  <si>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</si>
  <si>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</si>
  <si>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</si>
  <si>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</si>
  <si>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</si>
  <si>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</si>
  <si>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</si>
  <si>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</si>
  <si>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</si>
  <si>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</si>
  <si>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</si>
  <si>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</si>
  <si>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</si>
  <si>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</si>
  <si>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</si>
  <si>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</si>
  <si>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</si>
  <si>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</si>
  <si>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</si>
  <si>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</si>
  <si>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</si>
  <si>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</si>
  <si>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</si>
  <si>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</si>
  <si>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</si>
  <si>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</si>
  <si>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</si>
  <si>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</si>
  <si>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</si>
  <si>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</si>
  <si>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</si>
  <si>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</si>
  <si>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</si>
  <si>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</si>
  <si>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</si>
  <si>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</si>
  <si>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</si>
  <si>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</si>
  <si>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</si>
  <si>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</si>
  <si>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</si>
  <si>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</si>
  <si>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</si>
  <si>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</si>
  <si>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</si>
  <si>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</si>
  <si>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</si>
  <si>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</si>
  <si>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</si>
  <si>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</si>
  <si>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</si>
  <si>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</si>
  <si>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</si>
  <si>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</si>
  <si>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</si>
  <si>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</si>
  <si>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</si>
  <si>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</si>
  <si>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</si>
  <si>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</si>
  <si>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</si>
  <si>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</si>
  <si>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</si>
  <si>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</si>
  <si>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</si>
  <si>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</si>
  <si>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</si>
  <si>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</si>
  <si>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</si>
  <si>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</si>
  <si>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</si>
  <si>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</si>
  <si>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</si>
  <si>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</si>
  <si>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</si>
  <si>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</si>
  <si>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</si>
  <si>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</si>
  <si>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</si>
  <si>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</si>
  <si>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</si>
  <si>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</si>
  <si>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</si>
  <si>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</si>
  <si>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</si>
  <si>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</si>
  <si>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</si>
  <si>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</si>
  <si>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</si>
  <si>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</si>
  <si>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</si>
  <si>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</si>
  <si>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</si>
  <si>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</si>
  <si>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</si>
  <si>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</si>
  <si>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</si>
  <si>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</si>
  <si>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</si>
  <si>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</si>
  <si>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</si>
  <si>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</si>
  <si>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</si>
  <si>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</si>
  <si>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</si>
  <si>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</si>
  <si>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</si>
  <si>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</si>
  <si>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</si>
  <si>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</si>
  <si>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</si>
  <si>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</si>
  <si>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</si>
  <si>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</si>
  <si>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</si>
  <si>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</si>
  <si>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</si>
  <si>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</si>
  <si>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</si>
  <si>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</si>
  <si>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</si>
  <si>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</si>
  <si>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</si>
  <si>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</si>
  <si>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</si>
  <si>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</si>
  <si>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</si>
  <si>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</si>
  <si>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</si>
  <si>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</si>
  <si>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</si>
  <si>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</si>
  <si>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</si>
  <si>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</si>
  <si>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</si>
  <si>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</si>
  <si>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</si>
  <si>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</si>
  <si>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</si>
  <si>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</si>
  <si>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</si>
  <si>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</si>
  <si>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</si>
  <si>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</si>
  <si>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</si>
  <si>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</si>
  <si>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</si>
  <si>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</si>
  <si>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</si>
  <si>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</si>
  <si>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</si>
  <si>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</si>
  <si>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</si>
  <si>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</si>
  <si>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</si>
  <si>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</si>
  <si>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</si>
  <si>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</si>
  <si>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</si>
  <si>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</si>
  <si>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</si>
  <si>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</si>
  <si>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</si>
  <si>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</si>
  <si>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</si>
  <si>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</si>
  <si>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</si>
  <si>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</si>
  <si>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</si>
  <si>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</si>
  <si>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</si>
  <si>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</si>
  <si>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</si>
  <si>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</si>
  <si>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</si>
  <si>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</si>
  <si>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</si>
  <si>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</si>
  <si>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</si>
  <si>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</si>
  <si>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</si>
  <si>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</si>
  <si>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</si>
  <si>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</si>
  <si>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</si>
  <si>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</si>
  <si>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</si>
  <si>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</si>
  <si>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</si>
  <si>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</si>
  <si>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</si>
  <si>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</si>
  <si>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</si>
  <si>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</si>
  <si>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</si>
  <si>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</si>
  <si>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</si>
  <si>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</si>
  <si>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</si>
  <si>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</si>
  <si>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</si>
  <si>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</si>
  <si>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</si>
  <si>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</si>
  <si>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</si>
  <si>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</si>
  <si>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</si>
  <si>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</si>
  <si>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</si>
  <si>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</si>
  <si>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</si>
  <si>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</si>
  <si>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</si>
  <si>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</si>
  <si>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</si>
  <si>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</si>
  <si>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</si>
  <si>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</si>
  <si>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</si>
  <si>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</si>
  <si>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</si>
  <si>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</si>
  <si>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</si>
  <si>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</si>
  <si>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</si>
  <si>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</si>
  <si>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</si>
  <si>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</si>
  <si>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</si>
  <si>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</si>
  <si>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</si>
  <si>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</si>
  <si>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</si>
  <si>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</si>
  <si>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</si>
  <si>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</si>
  <si>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</si>
  <si>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</si>
  <si>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</si>
  <si>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</si>
  <si>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</si>
  <si>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</si>
  <si>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</si>
  <si>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</si>
  <si>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</si>
  <si>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</si>
  <si>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</si>
  <si>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</si>
  <si>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</si>
  <si>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</si>
  <si>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</si>
  <si>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</si>
  <si>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</si>
  <si>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</si>
  <si>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</si>
  <si>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</si>
  <si>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</si>
  <si>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</si>
  <si>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</si>
  <si>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</si>
  <si>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</si>
  <si>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</si>
  <si>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</si>
  <si>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</si>
  <si>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</si>
  <si>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</si>
  <si>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</si>
  <si>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</si>
  <si>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</si>
  <si>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</si>
  <si>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</si>
  <si>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</si>
  <si>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</si>
  <si>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</si>
  <si>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</si>
  <si>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</si>
  <si>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</si>
  <si>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</si>
  <si>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</si>
  <si>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</si>
  <si>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</si>
  <si>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</si>
  <si>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</si>
  <si>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</si>
  <si>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</si>
  <si>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</si>
  <si>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</si>
  <si>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</si>
  <si>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</si>
  <si>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</si>
  <si>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</si>
  <si>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</si>
  <si>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</si>
  <si>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</si>
  <si>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</si>
  <si>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</si>
  <si>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</si>
  <si>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</si>
  <si>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</si>
  <si>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</si>
  <si>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</si>
  <si>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</si>
  <si>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</si>
  <si>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</si>
  <si>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</si>
  <si>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</si>
  <si>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</si>
  <si>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</si>
  <si>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</si>
  <si>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</si>
  <si>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</si>
  <si>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</si>
  <si>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</si>
  <si>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</si>
  <si>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</si>
  <si>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</si>
  <si>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</si>
  <si>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</si>
  <si>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</si>
  <si>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</si>
  <si>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</si>
  <si>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</si>
  <si>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</si>
  <si>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</si>
  <si>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</si>
  <si>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</si>
  <si>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</si>
  <si>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</si>
  <si>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</si>
  <si>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</si>
  <si>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</si>
  <si>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</si>
  <si>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</si>
  <si>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</si>
  <si>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</si>
  <si>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</si>
  <si>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</si>
  <si>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</si>
  <si>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</si>
  <si>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</si>
  <si>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</si>
  <si>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</si>
  <si>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</si>
  <si>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</si>
  <si>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</si>
  <si>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</si>
  <si>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</si>
  <si>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</si>
  <si>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</si>
  <si>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</si>
  <si>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</si>
  <si>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</si>
  <si>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</si>
  <si>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</si>
  <si>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</si>
  <si>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</si>
  <si>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</si>
  <si>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</si>
  <si>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</si>
  <si>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</si>
  <si>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</si>
  <si>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</si>
  <si>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</si>
  <si>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</si>
  <si>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</si>
  <si>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</si>
  <si>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</si>
  <si>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</si>
  <si>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</si>
  <si>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</si>
  <si>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</si>
  <si>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</si>
  <si>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</si>
  <si>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</si>
  <si>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</si>
  <si>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</si>
  <si>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</si>
  <si>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</si>
  <si>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</si>
  <si>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</si>
  <si>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</si>
  <si>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</si>
  <si>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</si>
  <si>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</si>
  <si>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</si>
  <si>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</si>
  <si>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</si>
  <si>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</si>
  <si>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</si>
  <si>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</si>
  <si>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</si>
  <si>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</si>
  <si>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</si>
  <si>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</si>
  <si>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</si>
  <si>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</si>
  <si>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</si>
  <si>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</si>
  <si>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</si>
  <si>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</si>
  <si>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</si>
  <si>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</si>
  <si>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</si>
  <si>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</si>
  <si>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</si>
  <si>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</si>
  <si>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</si>
  <si>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</si>
  <si>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</si>
  <si>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</si>
  <si>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</si>
  <si>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</si>
  <si>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</si>
  <si>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</si>
  <si>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</si>
  <si>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</si>
  <si>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</si>
  <si>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</si>
  <si>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</si>
  <si>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</si>
  <si>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</si>
  <si>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</si>
  <si>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</si>
  <si>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</si>
  <si>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</si>
  <si>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</si>
  <si>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</si>
  <si>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</si>
  <si>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</si>
  <si>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</si>
  <si>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</si>
  <si>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</si>
  <si>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</si>
  <si>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</si>
  <si>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</si>
  <si>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</si>
  <si>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</si>
  <si>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</si>
  <si>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</si>
  <si>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</si>
  <si>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</si>
  <si>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</si>
  <si>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</si>
  <si>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</si>
  <si>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</si>
  <si>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</si>
  <si>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</si>
  <si>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</si>
  <si>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</si>
  <si>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</si>
  <si>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</si>
  <si>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</si>
  <si>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</si>
  <si>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</si>
  <si>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</si>
  <si>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</si>
  <si>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</si>
  <si>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</si>
  <si>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</si>
  <si>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</si>
  <si>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</si>
  <si>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</si>
  <si>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</si>
  <si>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</si>
  <si>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</si>
  <si>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</si>
  <si>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</si>
  <si>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</si>
  <si>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</si>
  <si>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</si>
  <si>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</si>
  <si>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</si>
  <si>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</si>
  <si>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</si>
  <si>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</si>
  <si>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</si>
  <si>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</si>
  <si>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</si>
  <si>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</si>
  <si>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</si>
  <si>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</si>
  <si>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</si>
  <si>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</si>
  <si>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</si>
  <si>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</si>
  <si>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</si>
  <si>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</si>
  <si>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</si>
  <si>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</si>
  <si>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</si>
  <si>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</si>
  <si>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</si>
  <si>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</si>
  <si>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</si>
  <si>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</si>
  <si>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</si>
  <si>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</si>
  <si>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</si>
  <si>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</si>
  <si>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</si>
  <si>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</si>
  <si>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</si>
  <si>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</si>
  <si>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</si>
  <si>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</si>
  <si>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</si>
  <si>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</si>
  <si>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</si>
  <si>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</si>
  <si>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</si>
  <si>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</si>
  <si>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</si>
  <si>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</si>
  <si>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</si>
  <si>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</si>
  <si>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</si>
  <si>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</si>
  <si>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</si>
  <si>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</si>
  <si>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</si>
  <si>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</si>
  <si>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</si>
  <si>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</si>
  <si>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</si>
  <si>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</si>
  <si>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</si>
  <si>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</si>
  <si>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</si>
  <si>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</si>
  <si>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</si>
  <si>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</si>
  <si>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</si>
  <si>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</si>
  <si>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</si>
  <si>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</si>
  <si>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</si>
  <si>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</si>
  <si>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</si>
  <si>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</si>
  <si>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</si>
  <si>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</si>
  <si>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</si>
  <si>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</si>
  <si>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</si>
  <si>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</si>
  <si>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</si>
  <si>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</si>
  <si>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</si>
  <si>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</si>
  <si>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</si>
  <si>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</si>
  <si>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</si>
  <si>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</si>
  <si>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</si>
  <si>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</si>
  <si>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</si>
  <si>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</si>
  <si>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</si>
  <si>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</si>
  <si>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</si>
  <si>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</si>
  <si>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</si>
  <si>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</si>
  <si>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</si>
  <si>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</si>
  <si>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</si>
  <si>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</si>
  <si>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</si>
  <si>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</si>
  <si>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</si>
  <si>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</si>
  <si>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</si>
  <si>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</si>
  <si>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</si>
  <si>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</si>
  <si>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</si>
  <si>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</si>
  <si>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</si>
  <si>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</si>
  <si>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</si>
  <si>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</si>
  <si>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</si>
  <si>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</si>
  <si>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</si>
  <si>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</si>
  <si>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</si>
  <si>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</si>
  <si>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</si>
  <si>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</si>
  <si>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</si>
  <si>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</si>
  <si>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</si>
  <si>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</si>
  <si>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</si>
  <si>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</si>
  <si>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</si>
  <si>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</si>
  <si>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</si>
  <si>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</si>
  <si>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</si>
  <si>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</si>
  <si>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</si>
  <si>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</si>
  <si>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</si>
  <si>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</si>
  <si>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</si>
  <si>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</si>
  <si>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</si>
  <si>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</si>
  <si>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</si>
  <si>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</si>
  <si>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</si>
  <si>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</si>
  <si>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</si>
  <si>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</si>
  <si>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</si>
  <si>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</si>
  <si>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</si>
  <si>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</si>
  <si>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</si>
  <si>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</si>
  <si>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</si>
  <si>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</si>
  <si>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</si>
  <si>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</si>
  <si>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</si>
  <si>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</si>
  <si>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</si>
  <si>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</si>
  <si>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</si>
  <si>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</si>
  <si>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</si>
  <si>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</si>
  <si>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</si>
  <si>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</si>
  <si>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</si>
  <si>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</si>
  <si>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</si>
  <si>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</si>
  <si>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</si>
  <si>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</si>
  <si>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</si>
  <si>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</si>
  <si>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</si>
  <si>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</si>
  <si>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</si>
  <si>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</si>
  <si>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</si>
  <si>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</si>
  <si>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</si>
  <si>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</si>
  <si>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</si>
  <si>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</si>
  <si>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</si>
  <si>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</si>
  <si>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</si>
  <si>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</si>
  <si>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</si>
  <si>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</si>
  <si>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</si>
  <si>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</si>
  <si>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</si>
  <si>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</si>
  <si>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</si>
  <si>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</si>
  <si>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</si>
  <si>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</si>
  <si>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</si>
  <si>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</si>
  <si>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</si>
  <si>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</si>
  <si>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</si>
  <si>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</si>
  <si>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</si>
  <si>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</si>
  <si>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</si>
  <si>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</si>
  <si>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</si>
  <si>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</si>
  <si>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</si>
  <si>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</si>
  <si>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</si>
  <si>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</si>
  <si>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</si>
  <si>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</si>
  <si>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</si>
  <si>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</si>
  <si>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</si>
  <si>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</si>
  <si>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</si>
  <si>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</si>
  <si>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</si>
  <si>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</si>
  <si>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</si>
  <si>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</si>
  <si>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</si>
  <si>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</si>
  <si>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</si>
  <si>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</si>
  <si>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</si>
  <si>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</si>
  <si>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</si>
  <si>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</si>
  <si>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</si>
  <si>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</si>
  <si>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</si>
  <si>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</si>
  <si>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</si>
  <si>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</si>
  <si>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</si>
  <si>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</si>
  <si>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</si>
  <si>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</si>
  <si>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</si>
  <si>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</si>
  <si>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</si>
  <si>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</si>
  <si>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</si>
  <si>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</si>
  <si>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</si>
  <si>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</si>
  <si>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</si>
  <si>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</si>
  <si>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</si>
  <si>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</si>
  <si>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</si>
  <si>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</si>
  <si>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</si>
  <si>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</si>
  <si>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</si>
  <si>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</si>
  <si>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</si>
  <si>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</si>
  <si>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</si>
  <si>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</si>
  <si>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</si>
  <si>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</si>
  <si>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</si>
  <si>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</si>
  <si>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</si>
  <si>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</si>
  <si>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</si>
  <si>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</si>
  <si>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</si>
  <si>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</si>
  <si>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</si>
  <si>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</si>
  <si>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</si>
  <si>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</si>
  <si>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</si>
  <si>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</si>
  <si>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</si>
  <si>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</si>
  <si>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</si>
  <si>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</si>
  <si>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</si>
  <si>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</si>
  <si>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</si>
  <si>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</si>
  <si>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</si>
  <si>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</si>
  <si>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</si>
  <si>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</si>
  <si>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</si>
  <si>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</si>
  <si>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</si>
  <si>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</si>
  <si>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</si>
  <si>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</si>
  <si>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</si>
  <si>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</si>
  <si>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</si>
  <si>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</si>
  <si>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</si>
  <si>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</si>
  <si>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</si>
  <si>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</si>
  <si>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</si>
  <si>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</si>
  <si>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</si>
  <si>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</si>
  <si>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</si>
  <si>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</si>
  <si>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</si>
  <si>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</si>
  <si>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</si>
  <si>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</si>
  <si>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</si>
  <si>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</si>
  <si>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</si>
  <si>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</si>
  <si>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</si>
  <si>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</si>
  <si>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</si>
  <si>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</si>
  <si>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</si>
  <si>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</si>
  <si>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</si>
  <si>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</si>
  <si>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</si>
  <si>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</si>
  <si>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</si>
  <si>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</si>
  <si>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</si>
  <si>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</si>
  <si>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</si>
  <si>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</si>
  <si>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</si>
  <si>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</si>
  <si>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</si>
  <si>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</si>
  <si>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</si>
  <si>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</si>
  <si>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</si>
  <si>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</si>
  <si>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</si>
  <si>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</si>
  <si>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</si>
  <si>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</si>
  <si>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</si>
  <si>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</si>
  <si>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</si>
  <si>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</si>
  <si>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</si>
  <si>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</si>
  <si>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</si>
  <si>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</si>
  <si>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</si>
  <si>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</si>
  <si>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</si>
  <si>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</si>
  <si>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</si>
  <si>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</si>
  <si>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</si>
  <si>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</si>
  <si>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</si>
  <si>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</si>
  <si>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</si>
  <si>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</si>
  <si>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</si>
  <si>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</si>
  <si>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</si>
  <si>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</si>
  <si>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</si>
  <si>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</si>
  <si>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</si>
  <si>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</si>
  <si>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</si>
  <si>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</si>
  <si>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</si>
  <si>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</si>
  <si>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</si>
  <si>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</si>
  <si>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</si>
  <si>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</si>
  <si>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</si>
  <si>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</si>
  <si>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</si>
  <si>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</si>
  <si>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</si>
  <si>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</si>
  <si>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</si>
  <si>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</si>
  <si>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</si>
  <si>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</si>
  <si>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</si>
  <si>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</si>
  <si>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</si>
  <si>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</si>
  <si>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</si>
  <si>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</si>
  <si>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</si>
  <si>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</si>
  <si>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</si>
  <si>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</si>
  <si>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</si>
  <si>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</si>
  <si>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</si>
  <si>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</si>
  <si>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</si>
  <si>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</si>
  <si>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</si>
  <si>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</si>
  <si>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</si>
  <si>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</si>
  <si>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</si>
  <si>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</si>
  <si>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</si>
  <si>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</si>
  <si>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</si>
  <si>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</si>
  <si>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</si>
  <si>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</si>
  <si>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</si>
  <si>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</si>
  <si>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</si>
  <si>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</si>
  <si>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</si>
  <si>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</si>
  <si>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</si>
  <si>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</si>
  <si>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</si>
  <si>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</si>
  <si>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</si>
  <si>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</si>
  <si>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</si>
  <si>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</si>
  <si>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</si>
  <si>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</si>
  <si>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</si>
  <si>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</si>
  <si>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</si>
  <si>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</si>
  <si>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</si>
  <si>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</si>
  <si>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</si>
  <si>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</si>
  <si>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</si>
  <si>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</si>
  <si>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</si>
  <si>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</si>
  <si>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</si>
  <si>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</si>
  <si>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</si>
  <si>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</si>
  <si>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</si>
  <si>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</si>
  <si>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</si>
  <si>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</si>
  <si>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</si>
  <si>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</si>
  <si>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</si>
  <si>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</si>
  <si>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</si>
  <si>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</si>
  <si>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</si>
  <si>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</si>
  <si>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</si>
  <si>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</si>
  <si>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</si>
  <si>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</si>
  <si>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</si>
  <si>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</si>
  <si>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</si>
  <si>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</si>
  <si>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</si>
  <si>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</si>
  <si>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</si>
  <si>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</si>
  <si>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</si>
  <si>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</si>
  <si>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</si>
  <si>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</si>
  <si>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</si>
  <si>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</si>
  <si>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</si>
  <si>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</si>
  <si>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</si>
  <si>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</si>
  <si>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</si>
  <si>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</si>
  <si>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</si>
  <si>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</si>
  <si>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</si>
  <si>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</si>
  <si>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</si>
  <si>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</si>
  <si>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</si>
  <si>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</si>
  <si>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</si>
  <si>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</si>
  <si>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</si>
  <si>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</si>
  <si>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</si>
  <si>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</si>
  <si>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</si>
  <si>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</si>
  <si>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</si>
  <si>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</si>
  <si>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</si>
  <si>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</si>
  <si>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</si>
  <si>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</si>
  <si>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</si>
  <si>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</si>
  <si>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</si>
  <si>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</si>
  <si>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</si>
  <si>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</si>
  <si>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</si>
  <si>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</si>
  <si>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</si>
  <si>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</si>
  <si>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</si>
  <si>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</si>
  <si>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</si>
  <si>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</si>
  <si>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</si>
  <si>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</si>
  <si>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</si>
  <si>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</si>
  <si>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</si>
  <si>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</si>
  <si>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</si>
  <si>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</si>
  <si>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</si>
  <si>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</si>
  <si>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</si>
  <si>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</si>
  <si>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</si>
  <si>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</si>
  <si>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</si>
  <si>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</si>
  <si>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</si>
  <si>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</si>
  <si>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</si>
  <si>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</si>
  <si>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</si>
  <si>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</si>
  <si>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</si>
  <si>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</si>
  <si>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</si>
  <si>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</si>
  <si>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</si>
  <si>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</si>
  <si>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</si>
  <si>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</si>
  <si>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</si>
  <si>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</si>
  <si>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</si>
  <si>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</si>
  <si>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</si>
  <si>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</si>
  <si>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</si>
  <si>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</si>
  <si>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</si>
  <si>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</si>
  <si>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</si>
  <si>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</si>
  <si>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</si>
  <si>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</si>
  <si>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</si>
  <si>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</si>
  <si>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</si>
  <si>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</si>
  <si>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</si>
  <si>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</si>
  <si>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</si>
  <si>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</si>
  <si>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</si>
  <si>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</si>
  <si>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</si>
  <si>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</si>
  <si>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</si>
  <si>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</si>
  <si>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</si>
  <si>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</si>
  <si>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</si>
  <si>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</si>
  <si>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</si>
  <si>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</si>
  <si>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</si>
  <si>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</si>
  <si>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</si>
  <si>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</si>
  <si>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</si>
  <si>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</si>
  <si>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</si>
  <si>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</si>
  <si>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</si>
  <si>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</si>
  <si>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</si>
  <si>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</si>
  <si>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</si>
  <si>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</si>
  <si>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</si>
  <si>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</si>
  <si>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</si>
  <si>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</si>
  <si>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</si>
  <si>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</si>
  <si>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</si>
  <si>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</si>
  <si>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</si>
  <si>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</si>
  <si>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</si>
  <si>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</si>
  <si>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</si>
  <si>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</si>
  <si>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</si>
  <si>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</si>
  <si>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</si>
  <si>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</si>
  <si>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</si>
  <si>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</si>
  <si>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</si>
  <si>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</si>
  <si>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</si>
  <si>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</si>
  <si>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</si>
  <si>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</si>
  <si>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</si>
  <si>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</si>
  <si>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</si>
  <si>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</si>
  <si>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</si>
  <si>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</si>
  <si>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</si>
  <si>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</si>
  <si>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</si>
  <si>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</si>
  <si>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</si>
  <si>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</si>
  <si>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</si>
  <si>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</si>
  <si>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</si>
  <si>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</si>
  <si>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</si>
  <si>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</si>
  <si>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</si>
  <si>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</si>
  <si>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</si>
  <si>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</si>
  <si>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</si>
  <si>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</si>
  <si>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</si>
  <si>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</si>
  <si>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</si>
  <si>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</si>
  <si>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</si>
  <si>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</si>
  <si>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</si>
  <si>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</si>
  <si>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</si>
  <si>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</si>
  <si>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</si>
  <si>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</si>
  <si>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</si>
  <si>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</si>
  <si>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</si>
  <si>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</si>
  <si>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</si>
  <si>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</si>
  <si>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</si>
  <si>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</si>
  <si>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</si>
  <si>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</si>
  <si>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</si>
  <si>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</si>
  <si>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</si>
  <si>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</si>
  <si>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</si>
  <si>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</si>
  <si>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</si>
  <si>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</si>
  <si>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</si>
  <si>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</si>
  <si>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</si>
  <si>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</si>
  <si>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</si>
  <si>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</si>
  <si>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</si>
  <si>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</si>
  <si>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</si>
  <si>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</si>
  <si>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</si>
  <si>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</si>
  <si>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</si>
  <si>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</si>
  <si>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</si>
  <si>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</si>
  <si>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</si>
  <si>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</si>
  <si>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</si>
  <si>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</si>
  <si>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</si>
  <si>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</si>
  <si>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</si>
  <si>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</si>
  <si>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</si>
  <si>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</si>
  <si>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</si>
  <si>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</si>
  <si>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</si>
  <si>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</si>
  <si>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</si>
  <si>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</si>
  <si>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</si>
  <si>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</si>
  <si>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</si>
  <si>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</si>
  <si>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</si>
  <si>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</si>
  <si>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</si>
  <si>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</si>
  <si>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</si>
  <si>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</si>
  <si>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</si>
  <si>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</si>
  <si>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</si>
  <si>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</si>
  <si>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</si>
  <si>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</si>
  <si>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</si>
  <si>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</si>
  <si>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</si>
  <si>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</si>
  <si>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</si>
  <si>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</si>
  <si>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</si>
  <si>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</si>
  <si>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</si>
  <si>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</si>
  <si>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</si>
  <si>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</si>
  <si>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</si>
  <si>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</si>
  <si>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</si>
  <si>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</si>
  <si>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</si>
  <si>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</si>
  <si>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</si>
  <si>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</si>
  <si>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</si>
  <si>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</si>
  <si>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</si>
  <si>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</si>
  <si>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</si>
  <si>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</si>
  <si>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</si>
  <si>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</si>
  <si>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</si>
  <si>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</si>
  <si>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</si>
  <si>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</si>
  <si>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</si>
  <si>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</si>
  <si>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</si>
  <si>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</si>
  <si>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</si>
  <si>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</si>
  <si>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</si>
  <si>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</si>
  <si>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</si>
  <si>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</si>
  <si>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</si>
  <si>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</si>
  <si>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</si>
  <si>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</si>
  <si>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</si>
  <si>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</si>
  <si>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</si>
  <si>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</si>
  <si>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</si>
  <si>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</si>
  <si>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</si>
  <si>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</si>
  <si>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</si>
  <si>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</si>
  <si>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</si>
  <si>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</si>
  <si>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</si>
  <si>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</si>
  <si>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</si>
  <si>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</si>
  <si>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</si>
  <si>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</si>
  <si>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</si>
  <si>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</si>
  <si>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</si>
  <si>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</si>
  <si>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</si>
  <si>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</si>
  <si>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</si>
  <si>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</si>
  <si>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</si>
  <si>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</si>
  <si>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</si>
  <si>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</si>
  <si>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</si>
  <si>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</si>
  <si>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</si>
  <si>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</si>
  <si>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</si>
  <si>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</si>
  <si>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</si>
  <si>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</si>
  <si>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</si>
  <si>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</si>
  <si>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</si>
  <si>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</si>
  <si>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</si>
  <si>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</si>
  <si>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</si>
  <si>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</si>
  <si>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</si>
  <si>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</si>
  <si>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</si>
  <si>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</si>
  <si>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</si>
  <si>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</si>
  <si>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</si>
  <si>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</si>
  <si>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</si>
  <si>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</si>
  <si>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</si>
  <si>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</si>
  <si>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</si>
  <si>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</si>
  <si>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</si>
  <si>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</si>
  <si>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</si>
  <si>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</si>
  <si>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</si>
  <si>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</si>
  <si>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</si>
  <si>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</si>
  <si>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</si>
  <si>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</si>
  <si>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</si>
  <si>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</si>
  <si>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</si>
  <si>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</si>
  <si>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</si>
  <si>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</si>
  <si>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</si>
  <si>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</si>
  <si>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</si>
  <si>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</si>
  <si>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</si>
  <si>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</si>
  <si>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</si>
  <si>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</si>
  <si>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</si>
  <si>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</si>
  <si>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</si>
  <si>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</si>
  <si>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</si>
  <si>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</si>
  <si>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</si>
  <si>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</si>
  <si>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</si>
  <si>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</si>
  <si>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</si>
  <si>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</si>
  <si>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</si>
  <si>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</si>
  <si>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</si>
  <si>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</si>
  <si>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</si>
  <si>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</si>
  <si>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</si>
  <si>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</si>
  <si>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</si>
  <si>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</si>
  <si>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</si>
  <si>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</si>
  <si>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</si>
  <si>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</si>
  <si>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</si>
  <si>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</si>
  <si>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</si>
  <si>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</si>
  <si>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</si>
  <si>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</si>
  <si>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</si>
  <si>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</si>
  <si>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</si>
  <si>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</si>
  <si>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</si>
  <si>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</si>
  <si>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</si>
  <si>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</si>
  <si>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</si>
  <si>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</si>
  <si>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</si>
  <si>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</si>
  <si>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</si>
  <si>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</si>
  <si>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</si>
  <si>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</si>
  <si>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</si>
  <si>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</si>
  <si>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</si>
  <si>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</si>
  <si>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</si>
  <si>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</si>
  <si>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</si>
  <si>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</si>
  <si>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</si>
  <si>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</si>
  <si>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</si>
  <si>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</si>
  <si>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</si>
  <si>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</si>
  <si>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</si>
  <si>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</si>
  <si>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</si>
  <si>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</si>
  <si>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</si>
  <si>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</si>
  <si>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</si>
  <si>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</si>
  <si>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</si>
  <si>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</si>
  <si>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</si>
  <si>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</si>
  <si>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</si>
  <si>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</si>
  <si>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</si>
  <si>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</si>
  <si>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</si>
  <si>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</si>
  <si>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</si>
  <si>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</si>
  <si>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</si>
  <si>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</si>
  <si>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</si>
  <si>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</si>
  <si>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</si>
  <si>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</si>
  <si>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</si>
  <si>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</si>
  <si>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</si>
  <si>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</si>
  <si>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</si>
  <si>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</si>
  <si>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</si>
  <si>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</si>
  <si>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</si>
  <si>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</si>
  <si>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</si>
  <si>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</si>
  <si>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</si>
  <si>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</si>
  <si>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</si>
  <si>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</si>
  <si>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</si>
  <si>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</si>
  <si>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</si>
  <si>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</si>
  <si>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</si>
  <si>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</si>
  <si>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</si>
  <si>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</si>
  <si>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</si>
  <si>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</si>
  <si>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</si>
  <si>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</si>
  <si>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</si>
  <si>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</si>
  <si>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</si>
  <si>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</si>
  <si>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</si>
  <si>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</si>
  <si>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</si>
  <si>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</si>
  <si>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</si>
  <si>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</si>
  <si>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</si>
  <si>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</si>
  <si>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</si>
  <si>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</si>
  <si>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</si>
  <si>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</si>
  <si>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</si>
  <si>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</si>
  <si>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</si>
  <si>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</si>
  <si>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</si>
  <si>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</si>
  <si>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</si>
  <si>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</si>
  <si>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</si>
  <si>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</si>
  <si>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</si>
  <si>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</si>
  <si>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</si>
  <si>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</si>
  <si>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</si>
  <si>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</si>
  <si>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</si>
  <si>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</si>
  <si>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</si>
  <si>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</si>
  <si>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</si>
  <si>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</si>
  <si>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</si>
  <si>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</si>
  <si>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</si>
  <si>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</si>
  <si>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</si>
  <si>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</si>
  <si>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</si>
  <si>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</si>
  <si>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</si>
  <si>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</si>
  <si>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</si>
  <si>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</si>
  <si>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</si>
  <si>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</si>
  <si>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</si>
  <si>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</si>
  <si>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</si>
  <si>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</si>
  <si>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</si>
  <si>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</si>
  <si>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</si>
  <si>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</si>
  <si>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</si>
  <si>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</si>
  <si>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</si>
  <si>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</si>
  <si>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</si>
  <si>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</si>
  <si>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</si>
  <si>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</si>
  <si>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</si>
  <si>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</si>
  <si>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</si>
  <si>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</si>
  <si>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</si>
  <si>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</si>
  <si>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</si>
  <si>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</si>
  <si>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</si>
  <si>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</si>
  <si>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</si>
  <si>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</si>
  <si>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</si>
  <si>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</si>
  <si>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</si>
  <si>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</si>
  <si>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</si>
  <si>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</si>
  <si>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</si>
  <si>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</si>
  <si>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</si>
  <si>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</si>
  <si>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</si>
  <si>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</si>
  <si>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</si>
  <si>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</si>
  <si>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</si>
  <si>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</si>
  <si>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</si>
  <si>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</si>
  <si>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</si>
  <si>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</si>
  <si>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</si>
  <si>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</si>
  <si>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</si>
  <si>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</si>
  <si>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</si>
  <si>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</si>
  <si>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</si>
  <si>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</si>
  <si>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</si>
  <si>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</si>
  <si>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</si>
  <si>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</si>
  <si>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</si>
  <si>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</si>
  <si>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</si>
  <si>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</si>
  <si>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</si>
  <si>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</si>
  <si>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</si>
  <si>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</si>
  <si>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</si>
  <si>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</si>
  <si>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</si>
  <si>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</si>
  <si>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</si>
  <si>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</si>
  <si>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</si>
  <si>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</si>
  <si>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</si>
  <si>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</si>
  <si>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</si>
  <si>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</si>
  <si>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</si>
  <si>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</si>
  <si>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</si>
  <si>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</si>
  <si>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</si>
  <si>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</si>
  <si>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</si>
  <si>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</si>
  <si>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</si>
  <si>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</si>
  <si>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</si>
  <si>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</si>
  <si>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</si>
  <si>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</si>
  <si>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</si>
  <si>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</si>
  <si>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</si>
  <si>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</si>
  <si>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</si>
  <si>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</si>
  <si>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</si>
  <si>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</si>
  <si>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</si>
  <si>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</si>
  <si>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</si>
  <si>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</si>
  <si>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</si>
  <si>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</si>
  <si>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</si>
  <si>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</si>
  <si>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</si>
  <si>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</si>
  <si>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</si>
  <si>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</si>
  <si>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</si>
  <si>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</si>
  <si>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</si>
  <si>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</si>
  <si>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</si>
  <si>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</si>
  <si>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</si>
  <si>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</si>
  <si>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</si>
  <si>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</si>
  <si>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</si>
  <si>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</si>
  <si>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</si>
  <si>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</si>
  <si>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</si>
  <si>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</si>
  <si>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</si>
  <si>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</si>
  <si>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</si>
  <si>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</si>
  <si>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</si>
  <si>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</si>
  <si>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</si>
  <si>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</si>
  <si>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</si>
  <si>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</si>
  <si>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</si>
  <si>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</si>
  <si>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</si>
  <si>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</si>
  <si>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</si>
  <si>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</si>
  <si>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</si>
  <si>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</si>
  <si>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</si>
  <si>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</si>
  <si>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</si>
  <si>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</si>
  <si>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</si>
  <si>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</si>
  <si>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</si>
  <si>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</si>
  <si>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</si>
  <si>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</si>
  <si>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</si>
  <si>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</si>
  <si>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</si>
  <si>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</si>
  <si>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</si>
  <si>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</si>
  <si>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</si>
  <si>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</si>
  <si>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</si>
  <si>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</si>
  <si>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</si>
  <si>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</si>
  <si>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</si>
  <si>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</si>
  <si>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</si>
  <si>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</si>
  <si>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</si>
  <si>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</si>
  <si>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</si>
  <si>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</si>
  <si>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</si>
  <si>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</si>
  <si>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</si>
  <si>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</si>
  <si>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</si>
  <si>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</si>
  <si>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</si>
  <si>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</si>
  <si>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</si>
  <si>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</si>
  <si>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</si>
  <si>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</si>
  <si>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</si>
  <si>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</si>
  <si>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</si>
  <si>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</si>
  <si>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</si>
  <si>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</si>
  <si>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</si>
  <si>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</si>
  <si>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</si>
  <si>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</si>
  <si>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</si>
  <si>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</si>
  <si>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</si>
  <si>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</si>
  <si>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</si>
  <si>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</si>
  <si>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</si>
  <si>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</si>
  <si>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</si>
  <si>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</si>
  <si>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</si>
  <si>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</si>
  <si>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</si>
  <si>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</si>
  <si>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</si>
  <si>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</si>
  <si>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</si>
  <si>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</si>
  <si>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</si>
  <si>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</si>
  <si>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</si>
  <si>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</si>
  <si>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</si>
  <si>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</si>
  <si>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</si>
  <si>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</si>
  <si>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</si>
  <si>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</si>
  <si>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</si>
  <si>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</si>
  <si>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</si>
  <si>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</si>
  <si>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</si>
  <si>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</si>
  <si>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</si>
  <si>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</si>
  <si>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</si>
  <si>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</si>
  <si>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</si>
  <si>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</si>
  <si>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</si>
  <si>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</si>
  <si>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</si>
  <si>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</si>
  <si>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</si>
  <si>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</si>
  <si>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</si>
  <si>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</si>
  <si>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</si>
  <si>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</si>
  <si>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</si>
  <si>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</si>
  <si>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</si>
  <si>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</si>
  <si>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</si>
  <si>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</si>
  <si>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</si>
  <si>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</si>
  <si>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</si>
  <si>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</si>
  <si>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</si>
  <si>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</si>
  <si>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</si>
  <si>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</si>
  <si>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</si>
  <si>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</si>
  <si>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</si>
  <si>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</si>
  <si>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</si>
  <si>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</si>
  <si>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</si>
  <si>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</si>
  <si>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</si>
  <si>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</si>
  <si>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</si>
  <si>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</si>
  <si>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</si>
  <si>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</si>
  <si>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</si>
  <si>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</si>
  <si>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</si>
  <si>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</si>
  <si>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</si>
  <si>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</si>
  <si>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</si>
  <si>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</si>
  <si>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</si>
  <si>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</si>
  <si>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</si>
  <si>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</si>
  <si>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</si>
  <si>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</si>
  <si>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</si>
  <si>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</si>
  <si>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</si>
  <si>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</si>
  <si>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</si>
  <si>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</si>
  <si>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</si>
  <si>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</si>
  <si>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</si>
  <si>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</si>
  <si>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</si>
  <si>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</si>
  <si>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</si>
  <si>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</si>
  <si>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</si>
  <si>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</si>
  <si>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</si>
  <si>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</si>
  <si>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</si>
  <si>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</si>
  <si>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</si>
  <si>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</si>
  <si>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</si>
  <si>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</si>
  <si>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</si>
  <si>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</si>
  <si>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</si>
  <si>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</si>
  <si>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</si>
  <si>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</si>
  <si>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</si>
  <si>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</si>
  <si>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</si>
  <si>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</si>
  <si>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</si>
  <si>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</si>
  <si>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</si>
  <si>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</si>
  <si>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</si>
  <si>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</si>
  <si>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</si>
  <si>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</si>
  <si>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</si>
  <si>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</si>
  <si>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</si>
  <si>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</si>
  <si>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</si>
  <si>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</si>
  <si>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</si>
  <si>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</si>
  <si>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</si>
  <si>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</si>
  <si>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</si>
  <si>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</si>
  <si>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</si>
  <si>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</si>
  <si>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</si>
  <si>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</si>
  <si>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</si>
  <si>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</si>
  <si>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</si>
  <si>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</si>
  <si>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</si>
  <si>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</si>
  <si>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</si>
  <si>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</si>
  <si>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</si>
  <si>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</si>
  <si>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</si>
  <si>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</si>
  <si>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</si>
  <si>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</si>
  <si>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</si>
  <si>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</si>
  <si>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</si>
  <si>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</si>
  <si>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</si>
  <si>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</si>
  <si>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</si>
  <si>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</si>
  <si>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</si>
  <si>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</si>
  <si>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</si>
  <si>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</si>
  <si>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</si>
  <si>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</si>
  <si>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</si>
  <si>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</si>
  <si>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</si>
  <si>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</si>
  <si>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</si>
  <si>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</si>
  <si>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</si>
  <si>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</si>
  <si>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</si>
  <si>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</si>
  <si>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</si>
  <si>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</si>
  <si>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</si>
  <si>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</si>
  <si>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</si>
  <si>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</si>
  <si>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</si>
  <si>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</si>
  <si>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</si>
  <si>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</si>
  <si>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</si>
  <si>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</si>
  <si>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</si>
  <si>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</si>
  <si>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</si>
  <si>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</si>
  <si>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</si>
  <si>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</si>
  <si>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</si>
  <si>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</si>
  <si>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</si>
  <si>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</si>
  <si>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</si>
  <si>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</si>
  <si>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</si>
  <si>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</si>
  <si>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</si>
  <si>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</si>
  <si>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</si>
  <si>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</si>
  <si>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</si>
  <si>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</si>
  <si>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</si>
  <si>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</si>
  <si>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</si>
  <si>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</si>
  <si>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</si>
  <si>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</si>
  <si>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</si>
  <si>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</si>
  <si>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</si>
  <si>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</si>
  <si>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</si>
  <si>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</si>
  <si>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</si>
  <si>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</si>
  <si>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</si>
  <si>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</si>
  <si>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</si>
  <si>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</si>
  <si>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</si>
  <si>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</si>
  <si>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</si>
  <si>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</si>
  <si>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</si>
  <si>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</si>
  <si>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</si>
  <si>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</si>
  <si>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</si>
  <si>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</si>
  <si>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</si>
  <si>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</si>
  <si>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</si>
  <si>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</si>
  <si>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</si>
  <si>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</si>
  <si>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</si>
  <si>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</si>
  <si>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</si>
  <si>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</si>
  <si>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</si>
  <si>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</si>
  <si>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</si>
  <si>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</si>
  <si>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</si>
  <si>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</si>
  <si>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</si>
  <si>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</si>
  <si>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</si>
  <si>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</si>
  <si>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</si>
  <si>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</si>
  <si>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</si>
  <si>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</si>
  <si>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</si>
  <si>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</si>
  <si>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</si>
  <si>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</si>
  <si>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</si>
  <si>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</si>
  <si>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</si>
  <si>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</si>
  <si>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</si>
  <si>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</si>
  <si>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</si>
  <si>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</si>
  <si>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</si>
  <si>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</si>
  <si>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</si>
  <si>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</si>
  <si>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</si>
  <si>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</si>
  <si>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</si>
  <si>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</si>
  <si>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</si>
  <si>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</si>
  <si>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</si>
  <si>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</si>
  <si>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</si>
  <si>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</si>
  <si>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</si>
  <si>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</si>
  <si>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</si>
  <si>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</si>
  <si>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</si>
  <si>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</si>
  <si>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</si>
  <si>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</si>
  <si>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</si>
  <si>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</si>
  <si>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</si>
  <si>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</si>
  <si>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</si>
  <si>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</si>
  <si>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</si>
  <si>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</si>
  <si>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</si>
  <si>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</si>
  <si>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</si>
  <si>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</si>
  <si>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</si>
  <si>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</si>
  <si>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</si>
  <si>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</si>
  <si>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</si>
  <si>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</si>
  <si>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</si>
  <si>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</si>
  <si>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</si>
  <si>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</si>
  <si>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</si>
  <si>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</si>
  <si>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</si>
  <si>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</si>
  <si>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</si>
  <si>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</si>
  <si>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</si>
  <si>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</si>
  <si>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</si>
  <si>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</si>
  <si>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</si>
  <si>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</si>
  <si>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</si>
  <si>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</si>
  <si>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</si>
  <si>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</si>
  <si>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</si>
  <si>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</si>
  <si>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</si>
  <si>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</si>
  <si>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</si>
  <si>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</si>
  <si>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</si>
  <si>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</si>
  <si>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</si>
  <si>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</si>
  <si>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</si>
  <si>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</si>
  <si>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</si>
  <si>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</si>
  <si>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</si>
  <si>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</si>
  <si>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</si>
  <si>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</si>
  <si>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</si>
  <si>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</si>
  <si>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</si>
  <si>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</si>
  <si>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</si>
  <si>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</si>
  <si>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</si>
  <si>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</si>
  <si>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</si>
  <si>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</si>
  <si>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</si>
  <si>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</si>
  <si>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</si>
  <si>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</si>
  <si>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</si>
  <si>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</si>
  <si>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</si>
  <si>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</si>
  <si>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</si>
  <si>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</si>
  <si>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</si>
  <si>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</si>
  <si>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</si>
  <si>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</si>
  <si>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</si>
  <si>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</si>
  <si>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</si>
  <si>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</si>
  <si>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</si>
  <si>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</si>
  <si>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</si>
  <si>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</si>
  <si>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</si>
  <si>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</si>
  <si>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</si>
  <si>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</si>
  <si>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</si>
  <si>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</si>
  <si>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</si>
  <si>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</si>
  <si>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</si>
  <si>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</si>
  <si>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</si>
  <si>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</si>
  <si>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</si>
  <si>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</si>
  <si>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</si>
  <si>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</si>
  <si>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</si>
  <si>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</si>
  <si>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</si>
  <si>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</si>
  <si>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</si>
  <si>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</si>
  <si>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</si>
  <si>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</si>
  <si>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</si>
  <si>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</si>
  <si>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</si>
  <si>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</si>
  <si>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</si>
  <si>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</si>
  <si>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</si>
  <si>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</si>
  <si>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</si>
  <si>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</si>
  <si>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</si>
  <si>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</si>
  <si>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</si>
  <si>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</si>
  <si>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</si>
  <si>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</si>
  <si>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</si>
  <si>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</si>
  <si>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</si>
  <si>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</si>
  <si>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</si>
  <si>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</si>
  <si>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</si>
  <si>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</si>
  <si>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</si>
  <si>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</si>
  <si>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</si>
  <si>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</si>
  <si>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</si>
  <si>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</si>
  <si>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</si>
  <si>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</si>
  <si>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</si>
  <si>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</si>
  <si>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</si>
  <si>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</si>
  <si>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</si>
  <si>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</si>
  <si>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</si>
  <si>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</si>
  <si>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</si>
  <si>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</si>
  <si>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</si>
  <si>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</si>
  <si>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</si>
  <si>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</si>
  <si>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</si>
  <si>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</si>
  <si>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</si>
  <si>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</si>
  <si>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</si>
  <si>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</si>
  <si>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</si>
  <si>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</si>
  <si>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</si>
  <si>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</si>
  <si>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</si>
  <si>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</si>
  <si>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</si>
  <si>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</si>
  <si>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</si>
  <si>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</si>
  <si>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</si>
  <si>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</si>
  <si>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</si>
  <si>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</si>
  <si>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</si>
  <si>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</si>
  <si>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</si>
  <si>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</si>
  <si>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</si>
  <si>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</si>
  <si>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</si>
  <si>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</si>
  <si>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</si>
  <si>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</si>
  <si>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</si>
  <si>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</si>
  <si>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</si>
  <si>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</si>
  <si>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</si>
  <si>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</si>
  <si>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</si>
  <si>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</si>
  <si>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</si>
  <si>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</si>
  <si>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</si>
  <si>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</si>
  <si>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</si>
  <si>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</si>
  <si>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</si>
  <si>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</si>
  <si>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</si>
  <si>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</si>
  <si>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</si>
  <si>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</si>
  <si>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</si>
  <si>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</si>
  <si>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</si>
  <si>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</si>
  <si>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</si>
  <si>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</si>
  <si>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</si>
  <si>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</si>
  <si>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</si>
  <si>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</si>
  <si>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</si>
  <si>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</si>
  <si>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</si>
  <si>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</si>
  <si>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</si>
  <si>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</si>
  <si>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</si>
  <si>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</si>
  <si>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</si>
  <si>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</si>
  <si>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</si>
  <si>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</si>
  <si>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</si>
  <si>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</si>
  <si>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</si>
  <si>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</si>
  <si>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</si>
  <si>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</si>
  <si>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</si>
  <si>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</si>
  <si>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</si>
  <si>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</si>
  <si>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</si>
  <si>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</si>
  <si>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</si>
  <si>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</si>
  <si>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</si>
  <si>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</si>
  <si>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</si>
  <si>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</si>
  <si>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</si>
  <si>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</si>
  <si>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</si>
  <si>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</si>
  <si>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</si>
  <si>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</si>
  <si>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</si>
  <si>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</si>
  <si>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</si>
  <si>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</si>
  <si>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</si>
  <si>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</si>
  <si>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</si>
  <si>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</si>
  <si>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</si>
  <si>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</si>
  <si>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</si>
  <si>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</si>
  <si>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</si>
  <si>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</si>
  <si>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</si>
  <si>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</si>
  <si>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</si>
  <si>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</si>
  <si>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</si>
  <si>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</si>
  <si>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</si>
  <si>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</si>
  <si>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</si>
  <si>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</si>
  <si>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</si>
  <si>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</si>
  <si>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</si>
  <si>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</si>
  <si>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</si>
  <si>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</si>
  <si>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</si>
  <si>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</si>
  <si>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</si>
  <si>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</si>
  <si>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</si>
  <si>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</si>
  <si>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</si>
  <si>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</si>
  <si>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</si>
  <si>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</si>
  <si>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</si>
  <si>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</si>
  <si>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</si>
  <si>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</si>
  <si>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</si>
  <si>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</si>
  <si>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</si>
  <si>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</si>
  <si>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</si>
  <si>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</si>
  <si>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</si>
  <si>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</si>
  <si>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</si>
  <si>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</si>
  <si>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</si>
  <si>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</si>
  <si>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</si>
  <si>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</si>
  <si>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</si>
  <si>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</si>
  <si>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</si>
  <si>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</si>
  <si>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</si>
  <si>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</si>
  <si>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</si>
  <si>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</si>
  <si>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</si>
  <si>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</si>
  <si>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</si>
  <si>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</si>
  <si>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</si>
  <si>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</si>
  <si>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</si>
  <si>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</si>
  <si>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</si>
  <si>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</si>
  <si>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</si>
  <si>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</si>
  <si>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</si>
  <si>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</si>
  <si>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</si>
  <si>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</si>
  <si>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</si>
  <si>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</si>
  <si>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</si>
  <si>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</si>
  <si>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</si>
  <si>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</si>
  <si>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</si>
  <si>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</si>
  <si>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</si>
  <si>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</si>
  <si>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</si>
  <si>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</si>
  <si>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</si>
  <si>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</si>
  <si>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</si>
  <si>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</si>
  <si>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</si>
  <si>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</si>
  <si>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</si>
  <si>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</si>
  <si>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</si>
  <si>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</si>
  <si>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</si>
  <si>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</si>
  <si>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</si>
  <si>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</si>
  <si>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</si>
  <si>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</si>
  <si>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</si>
  <si>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</si>
  <si>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</si>
  <si>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</si>
  <si>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</si>
  <si>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</si>
  <si>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</si>
  <si>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</si>
  <si>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</si>
  <si>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</si>
  <si>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</si>
  <si>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</si>
  <si>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</si>
  <si>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</si>
  <si>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</si>
  <si>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</si>
  <si>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</si>
  <si>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</si>
  <si>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</si>
  <si>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</si>
  <si>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</si>
  <si>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</si>
  <si>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</si>
  <si>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</si>
  <si>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</si>
  <si>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</si>
  <si>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</si>
  <si>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</si>
  <si>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</si>
  <si>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</si>
  <si>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</si>
  <si>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</si>
  <si>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</si>
  <si>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</si>
  <si>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</si>
  <si>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</si>
  <si>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</si>
  <si>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</si>
  <si>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</si>
  <si>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</si>
  <si>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</si>
  <si>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</si>
  <si>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</si>
  <si>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</si>
  <si>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</si>
  <si>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</si>
  <si>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</si>
  <si>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</si>
  <si>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</si>
  <si>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</si>
  <si>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</si>
  <si>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</si>
  <si>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</si>
  <si>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</si>
  <si>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</si>
  <si>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</si>
  <si>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</si>
  <si>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</si>
  <si>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</si>
  <si>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</si>
  <si>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</si>
  <si>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</si>
  <si>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</si>
  <si>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</si>
  <si>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</si>
  <si>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</si>
  <si>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</si>
  <si>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</si>
  <si>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</si>
  <si>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</si>
  <si>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</si>
  <si>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</si>
  <si>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</si>
  <si>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</si>
  <si>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</si>
  <si>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</si>
  <si>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</si>
  <si>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</si>
  <si>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</si>
  <si>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</si>
  <si>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</si>
  <si>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</si>
  <si>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</si>
  <si>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</si>
  <si>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</si>
  <si>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</si>
  <si>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</si>
  <si>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</si>
  <si>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</si>
  <si>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</si>
  <si>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</si>
  <si>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</si>
  <si>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</si>
  <si>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</si>
  <si>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</si>
  <si>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</si>
  <si>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</si>
  <si>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</si>
  <si>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</si>
  <si>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</si>
  <si>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</si>
  <si>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</si>
  <si>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</si>
  <si>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</si>
  <si>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</si>
  <si>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</si>
  <si>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</si>
  <si>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</si>
  <si>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</si>
  <si>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</si>
  <si>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</si>
  <si>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</si>
  <si>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</si>
  <si>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</si>
  <si>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</si>
  <si>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</si>
  <si>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</si>
  <si>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</si>
  <si>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</si>
  <si>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</si>
  <si>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</si>
  <si>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</si>
  <si>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</si>
  <si>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</si>
  <si>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</si>
  <si>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</si>
  <si>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</si>
  <si>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</si>
  <si>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</si>
  <si>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</si>
  <si>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</si>
  <si>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</si>
  <si>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</si>
  <si>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</si>
  <si>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</si>
  <si>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</si>
  <si>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</si>
  <si>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</si>
  <si>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</si>
  <si>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</si>
  <si>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</si>
  <si>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</si>
  <si>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</si>
  <si>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</si>
  <si>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</si>
  <si>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</si>
  <si>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</si>
  <si>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</si>
  <si>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</si>
  <si>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</si>
  <si>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</si>
  <si>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</si>
  <si>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</si>
  <si>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</si>
  <si>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</si>
  <si>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</si>
  <si>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</si>
  <si>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</si>
  <si>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</si>
  <si>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</si>
  <si>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</si>
  <si>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</si>
  <si>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</si>
  <si>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</si>
  <si>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</si>
  <si>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</si>
  <si>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</si>
  <si>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</si>
  <si>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</si>
  <si>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</si>
  <si>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</si>
  <si>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</si>
  <si>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</si>
  <si>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</si>
  <si>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</si>
  <si>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</si>
  <si>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</si>
  <si>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</si>
  <si>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</si>
  <si>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</si>
  <si>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</si>
  <si>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</si>
  <si>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</si>
  <si>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</si>
  <si>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</si>
  <si>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</si>
  <si>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</si>
  <si>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</si>
  <si>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</si>
  <si>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</si>
  <si>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</si>
  <si>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</si>
  <si>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</si>
  <si>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</si>
  <si>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</si>
  <si>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</si>
  <si>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</si>
  <si>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</si>
  <si>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</si>
  <si>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</si>
  <si>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</si>
  <si>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</si>
  <si>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</si>
  <si>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</si>
  <si>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</si>
  <si>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</si>
  <si>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</si>
  <si>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</si>
  <si>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</si>
  <si>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</si>
  <si>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</si>
  <si>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</si>
  <si>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</si>
  <si>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</si>
  <si>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</si>
  <si>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</si>
  <si>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</si>
  <si>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</si>
  <si>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</si>
  <si>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</si>
  <si>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</si>
  <si>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</si>
  <si>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</si>
  <si>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</si>
  <si>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</si>
  <si>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</si>
  <si>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</si>
  <si>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</si>
  <si>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</si>
  <si>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</si>
  <si>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</si>
  <si>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</si>
  <si>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</si>
  <si>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</si>
  <si>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</si>
  <si>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</si>
  <si>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</si>
  <si>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</si>
  <si>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</si>
  <si>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</si>
  <si>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</si>
  <si>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</si>
  <si>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</si>
  <si>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</si>
  <si>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</si>
  <si>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</si>
  <si>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</si>
  <si>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</si>
  <si>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</si>
  <si>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</si>
  <si>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</si>
  <si>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</si>
  <si>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</si>
  <si>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</si>
  <si>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</si>
  <si>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</si>
  <si>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</si>
  <si>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</si>
  <si>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</si>
  <si>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</si>
  <si>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</si>
  <si>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</si>
  <si>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</si>
  <si>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</si>
  <si>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</si>
  <si>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</si>
  <si>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</si>
  <si>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</si>
  <si>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</si>
  <si>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</si>
  <si>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</si>
  <si>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</si>
  <si>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</si>
  <si>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</si>
  <si>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</si>
  <si>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</si>
  <si>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</si>
  <si>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</si>
  <si>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</si>
  <si>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</si>
  <si>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</si>
  <si>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</si>
  <si>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</si>
  <si>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</si>
  <si>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</si>
  <si>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</si>
  <si>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</si>
  <si>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</si>
  <si>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</si>
  <si>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</si>
  <si>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</si>
  <si>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</si>
  <si>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</si>
  <si>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</si>
  <si>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</si>
  <si>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</si>
  <si>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</si>
  <si>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</si>
  <si>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</si>
  <si>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</si>
  <si>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</si>
  <si>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</si>
  <si>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</si>
  <si>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</si>
  <si>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</si>
  <si>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</si>
  <si>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</si>
  <si>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</si>
  <si>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</si>
  <si>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</si>
  <si>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</si>
  <si>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</si>
  <si>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</si>
  <si>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</si>
  <si>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</si>
  <si>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</si>
  <si>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</si>
  <si>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</si>
  <si>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</si>
  <si>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</si>
  <si>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</si>
  <si>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</si>
  <si>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</si>
  <si>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</si>
  <si>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</si>
  <si>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</si>
  <si>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</si>
  <si>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</si>
  <si>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</si>
  <si>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</si>
  <si>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</si>
  <si>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</si>
  <si>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</si>
  <si>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</si>
  <si>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</si>
  <si>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</si>
  <si>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</si>
  <si>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</si>
  <si>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</si>
  <si>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</si>
  <si>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</si>
  <si>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</si>
  <si>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</si>
  <si>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</si>
  <si>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</si>
  <si>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</si>
  <si>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</si>
  <si>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</si>
  <si>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</si>
  <si>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</si>
  <si>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</si>
  <si>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</si>
  <si>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</si>
  <si>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</si>
  <si>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</si>
  <si>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</si>
  <si>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</si>
  <si>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</si>
  <si>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</si>
  <si>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</si>
  <si>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</si>
  <si>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</si>
  <si>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</si>
  <si>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</si>
  <si>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</si>
  <si>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</si>
  <si>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</si>
  <si>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</si>
  <si>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</si>
  <si>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</si>
  <si>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</si>
  <si>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</si>
  <si>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</si>
  <si>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</si>
  <si>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</si>
  <si>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</si>
  <si>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</si>
  <si>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</si>
  <si>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</si>
  <si>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</si>
  <si>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</si>
  <si>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</si>
  <si>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</si>
  <si>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</si>
  <si>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</si>
  <si>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</si>
  <si>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</si>
  <si>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</si>
  <si>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</si>
  <si>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</si>
  <si>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</si>
  <si>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</si>
  <si>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</si>
  <si>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</si>
  <si>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</si>
  <si>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</si>
  <si>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</si>
  <si>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</si>
  <si>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</si>
  <si>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</si>
  <si>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</si>
  <si>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</si>
  <si>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</si>
  <si>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</si>
  <si>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</si>
  <si>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</si>
  <si>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</si>
  <si>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</si>
  <si>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</si>
  <si>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</si>
  <si>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</si>
  <si>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</si>
  <si>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</si>
  <si>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</si>
  <si>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</si>
  <si>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</si>
  <si>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</si>
  <si>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</si>
  <si>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</si>
  <si>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</si>
  <si>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</si>
  <si>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</si>
  <si>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</si>
  <si>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</si>
  <si>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</si>
  <si>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</si>
  <si>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</si>
  <si>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</si>
  <si>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</si>
  <si>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</si>
  <si>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</si>
  <si>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</si>
  <si>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</si>
  <si>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</si>
  <si>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</si>
  <si>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</si>
  <si>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</si>
  <si>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</si>
  <si>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</si>
  <si>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</si>
  <si>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</si>
  <si>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</si>
  <si>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</si>
  <si>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</si>
  <si>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</si>
  <si>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</si>
  <si>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</si>
  <si>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</si>
  <si>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</si>
  <si>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</si>
  <si>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</si>
  <si>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</si>
  <si>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</si>
  <si>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</si>
  <si>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</si>
  <si>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</si>
  <si>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</si>
  <si>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</si>
  <si>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</si>
  <si>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</si>
  <si>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</si>
  <si>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</si>
  <si>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</si>
  <si>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</si>
  <si>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</si>
  <si>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</si>
  <si>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</si>
  <si>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</si>
  <si>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</si>
  <si>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</si>
  <si>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</si>
  <si>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</si>
  <si>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</si>
  <si>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</si>
  <si>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</si>
  <si>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</si>
  <si>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</si>
  <si>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</si>
  <si>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</si>
  <si>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</si>
  <si>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</si>
  <si>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</si>
  <si>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</si>
  <si>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</si>
  <si>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</si>
  <si>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</si>
  <si>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</si>
  <si>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</si>
  <si>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</si>
  <si>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</si>
  <si>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</si>
  <si>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</si>
  <si>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</si>
  <si>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</si>
  <si>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</si>
  <si>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</si>
  <si>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</si>
  <si>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</si>
  <si>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</si>
  <si>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</si>
  <si>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</si>
  <si>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</si>
  <si>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</si>
  <si>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</si>
  <si>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</si>
  <si>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</si>
  <si>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</si>
  <si>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</si>
  <si>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</si>
  <si>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</si>
  <si>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</si>
  <si>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</si>
  <si>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</si>
  <si>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</si>
  <si>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</si>
  <si>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</si>
  <si>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</si>
  <si>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</si>
  <si>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</si>
  <si>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</si>
  <si>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</si>
  <si>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</si>
  <si>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</si>
  <si>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</si>
  <si>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</si>
  <si>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</si>
  <si>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</si>
  <si>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</si>
  <si>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</si>
  <si>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</si>
  <si>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</si>
  <si>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</si>
  <si>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</si>
  <si>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</si>
  <si>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</si>
  <si>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</si>
  <si>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</si>
  <si>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</si>
  <si>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</si>
  <si>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</si>
  <si>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</si>
  <si>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</si>
  <si>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</si>
  <si>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</si>
  <si>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</si>
  <si>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</si>
  <si>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</si>
  <si>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</si>
  <si>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</si>
  <si>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</si>
  <si>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</si>
  <si>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</si>
  <si>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</si>
  <si>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</si>
  <si>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</si>
  <si>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</si>
  <si>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</si>
  <si>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</si>
  <si>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</si>
  <si>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</si>
  <si>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</si>
  <si>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</si>
  <si>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</si>
  <si>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</si>
  <si>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</si>
  <si>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</si>
  <si>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</si>
  <si>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</si>
  <si>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</si>
  <si>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</si>
  <si>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</si>
  <si>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</si>
  <si>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</si>
  <si>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</si>
  <si>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</si>
  <si>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</si>
  <si>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</si>
  <si>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</si>
  <si>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</si>
  <si>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</si>
  <si>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</si>
  <si>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</si>
  <si>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</si>
  <si>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</si>
  <si>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</si>
  <si>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</si>
  <si>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</si>
  <si>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</si>
  <si>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</si>
  <si>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</si>
  <si>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</si>
  <si>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</si>
  <si>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</si>
  <si>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</si>
  <si>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</si>
  <si>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</si>
  <si>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</si>
  <si>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</si>
  <si>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</si>
  <si>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</si>
  <si>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</si>
  <si>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</si>
  <si>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</si>
  <si>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</si>
  <si>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</si>
  <si>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</si>
  <si>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</si>
  <si>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</si>
  <si>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</si>
  <si>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</si>
  <si>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</si>
  <si>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</si>
  <si>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</si>
  <si>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</si>
  <si>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</si>
  <si>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</si>
  <si>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</si>
  <si>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</si>
  <si>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</si>
  <si>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</si>
  <si>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</si>
  <si>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</si>
  <si>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</si>
  <si>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</si>
  <si>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</si>
  <si>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</si>
  <si>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</si>
  <si>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</si>
  <si>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</si>
  <si>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</si>
  <si>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</si>
  <si>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</si>
  <si>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</si>
  <si>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</si>
  <si>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</si>
  <si>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</si>
  <si>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</si>
  <si>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</si>
  <si>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</si>
  <si>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</si>
  <si>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</si>
  <si>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</si>
  <si>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</si>
  <si>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</si>
  <si>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</si>
  <si>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</si>
  <si>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</si>
  <si>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</si>
  <si>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</si>
  <si>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</si>
  <si>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</si>
  <si>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</si>
  <si>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</si>
  <si>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</si>
  <si>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</si>
  <si>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</si>
  <si>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</si>
  <si>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</si>
  <si>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</si>
  <si>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</si>
  <si>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</si>
  <si>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</si>
  <si>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</si>
  <si>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</si>
  <si>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</si>
  <si>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</si>
  <si>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</si>
  <si>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</si>
  <si>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</si>
  <si>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</si>
  <si>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</si>
  <si>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</si>
  <si>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</si>
  <si>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</si>
  <si>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</si>
  <si>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</si>
  <si>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</si>
  <si>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</si>
  <si>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</si>
  <si>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</si>
  <si>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</si>
  <si>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</si>
  <si>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</si>
  <si>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</si>
  <si>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</si>
  <si>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</si>
  <si>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</si>
  <si>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</si>
  <si>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</si>
  <si>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</si>
  <si>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</si>
  <si>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</si>
  <si>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</si>
  <si>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</si>
  <si>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</si>
  <si>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</si>
  <si>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</si>
  <si>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</si>
  <si>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</si>
  <si>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</si>
  <si>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</si>
  <si>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</si>
  <si>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</si>
  <si>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</si>
  <si>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</si>
  <si>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</si>
  <si>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</si>
  <si>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</si>
  <si>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</si>
  <si>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</si>
  <si>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</si>
  <si>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</si>
  <si>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</si>
  <si>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</si>
  <si>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</si>
  <si>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</si>
  <si>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</si>
  <si>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</si>
  <si>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</si>
  <si>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</si>
  <si>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</si>
  <si>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</si>
  <si>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</si>
  <si>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</si>
  <si>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</si>
  <si>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</si>
  <si>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</si>
  <si>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</si>
  <si>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</si>
  <si>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</si>
  <si>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</si>
  <si>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</si>
  <si>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</si>
  <si>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</si>
  <si>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</si>
  <si>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</si>
  <si>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</si>
  <si>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</si>
  <si>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</si>
  <si>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</si>
  <si>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</si>
  <si>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</si>
  <si>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</si>
  <si>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</si>
  <si>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</si>
  <si>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</si>
  <si>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</si>
  <si>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</si>
  <si>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</si>
  <si>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</si>
  <si>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</si>
  <si>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</si>
  <si>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</si>
  <si>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</si>
  <si>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</si>
  <si>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</si>
  <si>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</si>
  <si>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</si>
  <si>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</si>
  <si>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</si>
  <si>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</si>
  <si>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</si>
  <si>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</si>
  <si>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</si>
  <si>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</si>
  <si>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</si>
  <si>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</si>
  <si>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</si>
  <si>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</si>
  <si>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</si>
  <si>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</si>
  <si>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</si>
  <si>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</si>
  <si>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</si>
  <si>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</si>
  <si>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</si>
  <si>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</si>
  <si>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</si>
  <si>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</si>
  <si>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</si>
  <si>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</si>
  <si>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</si>
  <si>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</si>
  <si>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</si>
  <si>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</si>
  <si>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</si>
  <si>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</si>
  <si>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</si>
  <si>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</si>
  <si>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</si>
  <si>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</si>
  <si>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</si>
  <si>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</si>
  <si>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</si>
  <si>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</si>
  <si>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</si>
  <si>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</si>
  <si>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</si>
  <si>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</si>
  <si>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</si>
  <si>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</si>
  <si>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</si>
  <si>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</si>
  <si>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</si>
  <si>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</si>
  <si>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</si>
  <si>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</si>
  <si>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</si>
  <si>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</si>
  <si>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</si>
  <si>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</si>
  <si>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</si>
  <si>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</si>
  <si>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</si>
  <si>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</si>
  <si>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</si>
  <si>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</si>
  <si>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</si>
  <si>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</si>
  <si>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</si>
  <si>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</si>
  <si>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</si>
  <si>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</si>
  <si>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</si>
  <si>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</si>
  <si>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</si>
  <si>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</si>
  <si>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</si>
  <si>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</si>
  <si>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</si>
  <si>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</si>
  <si>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</si>
  <si>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</si>
  <si>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</si>
  <si>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</si>
  <si>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</si>
  <si>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</si>
  <si>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</si>
  <si>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</si>
  <si>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</si>
  <si>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</si>
  <si>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</si>
  <si>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</si>
  <si>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</si>
  <si>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</si>
  <si>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</si>
  <si>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</si>
  <si>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</si>
  <si>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</si>
  <si>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</si>
  <si>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</si>
  <si>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</si>
  <si>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</si>
  <si>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</si>
  <si>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</si>
  <si>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</si>
  <si>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</si>
  <si>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</si>
  <si>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</si>
  <si>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</si>
  <si>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</si>
  <si>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</si>
  <si>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</si>
  <si>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</si>
  <si>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</si>
  <si>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</si>
  <si>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</si>
  <si>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</si>
  <si>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</si>
  <si>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</si>
  <si>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</si>
  <si>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</si>
  <si>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</si>
  <si>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</si>
  <si>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</si>
  <si>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</si>
  <si>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</si>
  <si>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</si>
  <si>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</si>
  <si>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</si>
  <si>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</si>
  <si>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</si>
  <si>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</si>
  <si>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</si>
  <si>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</si>
  <si>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</si>
  <si>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</si>
  <si>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</si>
  <si>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</si>
  <si>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</si>
  <si>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</si>
  <si>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</si>
  <si>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</si>
  <si>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</si>
  <si>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</si>
  <si>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</si>
  <si>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</si>
  <si>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</si>
  <si>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</si>
  <si>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</si>
  <si>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</si>
  <si>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</si>
  <si>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</si>
  <si>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</si>
  <si>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</si>
  <si>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</si>
  <si>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</si>
  <si>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</si>
  <si>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</si>
  <si>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</si>
  <si>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</si>
  <si>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</si>
  <si>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</si>
  <si>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</si>
  <si>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</si>
  <si>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</si>
  <si>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</si>
  <si>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</si>
  <si>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</si>
  <si>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</si>
  <si>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</si>
  <si>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</si>
  <si>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</si>
  <si>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</si>
  <si>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</si>
  <si>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</si>
  <si>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</si>
  <si>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</si>
  <si>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</si>
  <si>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</si>
  <si>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</si>
  <si>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</si>
  <si>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</si>
  <si>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</si>
  <si>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</si>
  <si>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</si>
  <si>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</si>
  <si>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</si>
  <si>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</si>
  <si>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</si>
  <si>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</si>
  <si>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</si>
  <si>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</si>
  <si>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</si>
  <si>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</si>
  <si>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</si>
  <si>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</si>
  <si>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</si>
  <si>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</si>
  <si>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</si>
  <si>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</si>
  <si>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</si>
  <si>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</si>
  <si>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</si>
  <si>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</si>
  <si>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</si>
  <si>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</si>
  <si>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</si>
  <si>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</si>
  <si>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</si>
  <si>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</si>
  <si>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</si>
  <si>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</si>
  <si>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</si>
  <si>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</si>
  <si>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</si>
  <si>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</si>
  <si>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</si>
  <si>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</si>
  <si>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</si>
  <si>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</si>
  <si>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</si>
  <si>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</si>
  <si>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</si>
  <si>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</si>
  <si>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</si>
  <si>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</si>
  <si>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</si>
  <si>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</si>
  <si>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</si>
  <si>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</si>
  <si>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</si>
  <si>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</si>
  <si>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</si>
  <si>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</si>
  <si>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</si>
  <si>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</si>
  <si>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</si>
  <si>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</si>
  <si>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</si>
  <si>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</si>
  <si>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</si>
  <si>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</si>
  <si>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</si>
  <si>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</si>
  <si>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</si>
  <si>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</si>
  <si>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</si>
  <si>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</si>
  <si>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</si>
  <si>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</si>
  <si>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</si>
  <si>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</si>
  <si>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</si>
  <si>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</si>
  <si>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</si>
  <si>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</si>
  <si>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</si>
  <si>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</si>
  <si>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</si>
  <si>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</si>
  <si>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</si>
  <si>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</si>
  <si>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</si>
  <si>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</si>
  <si>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</si>
  <si>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</si>
  <si>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</si>
  <si>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</si>
  <si>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</si>
  <si>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</si>
  <si>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</si>
  <si>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</si>
  <si>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</si>
  <si>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</si>
  <si>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</si>
  <si>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</si>
  <si>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</si>
  <si>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</si>
  <si>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</si>
  <si>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</si>
  <si>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</si>
  <si>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</si>
  <si>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</si>
  <si>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</si>
  <si>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</si>
  <si>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</si>
  <si>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</si>
  <si>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</si>
  <si>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</si>
  <si>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</si>
  <si>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</si>
  <si>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</si>
  <si>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</si>
  <si>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</si>
  <si>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</si>
  <si>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</si>
  <si>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</si>
  <si>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</si>
  <si>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</si>
  <si>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</si>
  <si>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</si>
  <si>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</si>
  <si>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</si>
  <si>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</si>
  <si>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</si>
  <si>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</si>
  <si>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</si>
  <si>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</si>
  <si>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</si>
  <si>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</si>
  <si>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</si>
  <si>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</si>
  <si>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</si>
  <si>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</si>
  <si>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</si>
  <si>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</si>
  <si>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</si>
  <si>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</si>
  <si>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</si>
  <si>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</si>
  <si>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</si>
  <si>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</si>
  <si>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</si>
  <si>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</si>
  <si>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</si>
  <si>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</si>
  <si>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</si>
  <si>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</si>
  <si>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</si>
  <si>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</si>
  <si>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</si>
  <si>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</si>
  <si>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</si>
  <si>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</si>
  <si>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</si>
  <si>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</si>
  <si>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</si>
  <si>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</si>
  <si>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</si>
  <si>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</si>
  <si>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</si>
  <si>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</si>
  <si>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</si>
  <si>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</si>
  <si>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</si>
  <si>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</si>
  <si>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</si>
  <si>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</si>
  <si>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</si>
  <si>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</si>
  <si>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</si>
  <si>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</si>
  <si>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</si>
  <si>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</si>
  <si>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</si>
  <si>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</si>
  <si>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</si>
  <si>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</si>
  <si>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</si>
  <si>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</si>
  <si>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</si>
  <si>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</si>
  <si>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</si>
  <si>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</si>
  <si>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</si>
  <si>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</si>
  <si>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</si>
  <si>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</si>
  <si>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</si>
  <si>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</si>
  <si>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</si>
  <si>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</si>
  <si>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</si>
  <si>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</si>
  <si>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</si>
  <si>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</si>
  <si>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</si>
  <si>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</si>
  <si>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</si>
  <si>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</si>
  <si>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</si>
  <si>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</si>
  <si>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</si>
  <si>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</si>
  <si>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</si>
  <si>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</si>
  <si>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</si>
  <si>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</si>
  <si>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</si>
  <si>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</si>
  <si>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</si>
  <si>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</si>
  <si>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</si>
  <si>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</si>
  <si>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</si>
  <si>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</si>
  <si>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</si>
  <si>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</si>
  <si>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</si>
  <si>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</si>
  <si>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</si>
  <si>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</si>
  <si>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</si>
  <si>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</si>
  <si>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</si>
  <si>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</si>
  <si>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</si>
  <si>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</si>
  <si>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</si>
  <si>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</si>
  <si>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</si>
  <si>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</si>
  <si>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</si>
  <si>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</si>
  <si>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</si>
  <si>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</si>
  <si>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</si>
  <si>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</si>
  <si>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</si>
  <si>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</si>
  <si>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</si>
  <si>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</si>
  <si>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</si>
  <si>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</si>
  <si>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</si>
  <si>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</si>
  <si>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</si>
  <si>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</si>
  <si>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</si>
  <si>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</si>
  <si>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</si>
  <si>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</si>
  <si>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</si>
  <si>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</si>
  <si>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</si>
  <si>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</si>
  <si>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</si>
  <si>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</si>
  <si>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</si>
  <si>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</si>
  <si>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</si>
  <si>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</si>
  <si>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</si>
  <si>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</si>
  <si>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</si>
  <si>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</si>
  <si>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</si>
  <si>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</si>
  <si>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</si>
  <si>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</si>
  <si>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</si>
  <si>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</si>
  <si>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</si>
  <si>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</si>
  <si>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</si>
  <si>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</si>
  <si>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</si>
  <si>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</si>
  <si>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</si>
  <si>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</si>
  <si>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</si>
  <si>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</si>
  <si>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</si>
  <si>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</si>
  <si>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</si>
  <si>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</si>
  <si>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</si>
  <si>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</si>
  <si>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</si>
  <si>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</si>
  <si>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</si>
  <si>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</si>
  <si>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</si>
  <si>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</si>
  <si>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</si>
  <si>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</si>
  <si>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</si>
  <si>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</si>
  <si>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</si>
  <si>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</si>
  <si>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</si>
  <si>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</si>
  <si>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</si>
  <si>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</si>
  <si>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</si>
  <si>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</si>
  <si>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</si>
  <si>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</si>
  <si>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</si>
  <si>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</si>
  <si>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</si>
  <si>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</si>
  <si>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</si>
  <si>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</si>
  <si>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</si>
  <si>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</si>
  <si>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</si>
  <si>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</si>
  <si>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</si>
  <si>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</si>
  <si>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</si>
  <si>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</si>
  <si>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</si>
  <si>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</si>
  <si>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</si>
  <si>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</si>
  <si>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</si>
  <si>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</si>
  <si>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</si>
  <si>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</si>
  <si>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</si>
  <si>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</si>
  <si>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</si>
  <si>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</si>
  <si>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</si>
  <si>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</si>
  <si>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</si>
  <si>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</si>
  <si>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</si>
  <si>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</si>
  <si>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</si>
  <si>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</si>
  <si>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</si>
  <si>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</si>
  <si>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</si>
  <si>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</si>
  <si>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</si>
  <si>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</si>
  <si>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</si>
  <si>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</si>
  <si>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</si>
  <si>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</si>
  <si>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</si>
  <si>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</si>
  <si>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</si>
  <si>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</si>
  <si>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</si>
  <si>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</si>
  <si>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</si>
  <si>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</si>
  <si>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</si>
  <si>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</si>
  <si>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</si>
  <si>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</si>
  <si>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</si>
  <si>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</si>
  <si>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</si>
  <si>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</si>
  <si>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</si>
  <si>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</si>
  <si>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</si>
  <si>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</si>
  <si>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</si>
  <si>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</si>
  <si>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</si>
  <si>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</si>
  <si>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</si>
  <si>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</si>
  <si>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</si>
  <si>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</si>
  <si>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</si>
  <si>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</si>
  <si>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</si>
  <si>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</si>
  <si>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</si>
  <si>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</si>
  <si>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</si>
  <si>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</si>
  <si>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</si>
  <si>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</si>
  <si>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</si>
  <si>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</si>
  <si>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</si>
  <si>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</si>
  <si>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</si>
  <si>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</si>
  <si>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</si>
  <si>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</si>
  <si>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</si>
  <si>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</si>
  <si>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</si>
  <si>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</si>
  <si>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</si>
  <si>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</si>
  <si>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</si>
  <si>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</si>
  <si>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</si>
  <si>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</si>
  <si>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</si>
  <si>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</si>
  <si>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</si>
  <si>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</si>
  <si>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</si>
  <si>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</si>
  <si>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</si>
  <si>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</si>
  <si>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</si>
  <si>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</si>
  <si>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</si>
  <si>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</si>
  <si>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</si>
  <si>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</si>
  <si>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</si>
  <si>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</si>
  <si>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</si>
  <si>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</si>
  <si>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</si>
  <si>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</si>
  <si>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</si>
  <si>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</si>
  <si>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</si>
  <si>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</si>
  <si>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</si>
  <si>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</si>
  <si>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</si>
  <si>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</si>
  <si>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</si>
  <si>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</si>
  <si>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</si>
  <si>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</si>
  <si>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</si>
  <si>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</si>
  <si>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</si>
  <si>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</si>
  <si>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</si>
  <si>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</si>
  <si>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</si>
  <si>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</si>
  <si>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</si>
  <si>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</si>
  <si>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</si>
  <si>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</si>
  <si>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</si>
  <si>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</si>
  <si>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</si>
  <si>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</si>
  <si>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</si>
  <si>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</si>
  <si>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</si>
  <si>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</si>
  <si>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</si>
  <si>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</si>
  <si>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</si>
  <si>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</si>
  <si>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</si>
  <si>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</si>
  <si>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</si>
  <si>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</si>
  <si>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</si>
  <si>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</si>
  <si>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</si>
  <si>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</si>
  <si>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</si>
  <si>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</si>
  <si>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</si>
  <si>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</si>
  <si>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</si>
  <si>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</si>
  <si>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</si>
  <si>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</si>
  <si>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</si>
  <si>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</si>
  <si>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</si>
  <si>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</si>
  <si>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</si>
  <si>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</si>
  <si>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</si>
  <si>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</si>
  <si>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</si>
  <si>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</si>
  <si>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</si>
  <si>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</si>
  <si>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</si>
  <si>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</si>
  <si>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</si>
  <si>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</si>
  <si>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</si>
  <si>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</si>
  <si>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</si>
  <si>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</si>
  <si>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</si>
  <si>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</si>
  <si>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</si>
  <si>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</si>
  <si>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</si>
  <si>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</si>
  <si>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</si>
  <si>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</si>
  <si>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</si>
  <si>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</si>
  <si>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</si>
  <si>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</si>
  <si>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</si>
  <si>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</si>
  <si>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</si>
  <si>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</si>
  <si>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</si>
  <si>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</si>
  <si>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</si>
  <si>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</si>
  <si>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</si>
  <si>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</si>
  <si>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</si>
  <si>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</si>
  <si>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</si>
  <si>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</si>
  <si>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</si>
  <si>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</si>
  <si>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</si>
  <si>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</si>
  <si>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</si>
  <si>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</si>
  <si>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</si>
  <si>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</si>
  <si>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</si>
  <si>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</si>
  <si>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</si>
  <si>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</si>
  <si>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</si>
  <si>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</si>
  <si>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</si>
  <si>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</si>
  <si>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</si>
  <si>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</si>
  <si>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</si>
  <si>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</si>
  <si>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</si>
  <si>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</si>
  <si>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</si>
  <si>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</si>
  <si>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</si>
  <si>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</si>
  <si>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</si>
  <si>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</si>
  <si>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</si>
  <si>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</si>
  <si>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</si>
  <si>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</si>
  <si>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</si>
  <si>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</si>
  <si>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</si>
  <si>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</si>
  <si>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</si>
  <si>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</si>
  <si>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</si>
  <si>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</si>
  <si>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</si>
  <si>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</si>
  <si>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</si>
  <si>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</si>
  <si>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</si>
  <si>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</si>
  <si>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</si>
  <si>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</si>
  <si>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</si>
  <si>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</si>
  <si>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</si>
  <si>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</si>
  <si>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</si>
  <si>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</si>
  <si>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</si>
  <si>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</si>
  <si>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</si>
  <si>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</si>
  <si>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</si>
  <si>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</si>
  <si>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</si>
  <si>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</si>
  <si>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</si>
  <si>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</si>
  <si>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</si>
  <si>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</si>
  <si>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</si>
  <si>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</si>
  <si>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</si>
  <si>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</si>
  <si>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</si>
  <si>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</si>
  <si>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</si>
  <si>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</si>
  <si>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</si>
  <si>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</si>
  <si>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</si>
  <si>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</si>
  <si>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</si>
  <si>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</si>
  <si>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</si>
  <si>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</si>
  <si>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</si>
  <si>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</si>
  <si>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</si>
  <si>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</si>
  <si>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</si>
  <si>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</si>
  <si>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</si>
  <si>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</si>
  <si>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</si>
  <si>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</si>
  <si>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</si>
  <si>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</si>
  <si>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</si>
  <si>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</si>
  <si>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</si>
  <si>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</si>
  <si>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</si>
  <si>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</si>
  <si>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</si>
  <si>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</si>
  <si>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</si>
  <si>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</si>
  <si>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</si>
  <si>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</si>
  <si>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</si>
  <si>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</si>
  <si>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</si>
  <si>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</si>
  <si>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</si>
  <si>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</si>
  <si>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</si>
  <si>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</si>
  <si>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</si>
  <si>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</si>
  <si>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</si>
  <si>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</si>
  <si>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</si>
  <si>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</si>
  <si>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</si>
  <si>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</si>
  <si>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</si>
  <si>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</si>
  <si>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</si>
  <si>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</si>
  <si>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</si>
  <si>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</si>
  <si>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</si>
  <si>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</si>
  <si>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</si>
  <si>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</si>
  <si>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</si>
  <si>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</si>
  <si>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</si>
  <si>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</si>
  <si>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</si>
  <si>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</si>
  <si>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</si>
  <si>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</si>
  <si>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</si>
  <si>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</si>
  <si>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</si>
  <si>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</si>
  <si>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</si>
  <si>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</si>
  <si>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</si>
  <si>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</si>
  <si>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</si>
  <si>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</si>
  <si>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</si>
  <si>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</si>
  <si>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</si>
  <si>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</si>
  <si>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</si>
  <si>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</si>
  <si>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</si>
  <si>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</si>
  <si>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</si>
  <si>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</si>
  <si>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</si>
  <si>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</si>
  <si>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</si>
  <si>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</si>
  <si>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</si>
  <si>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</si>
  <si>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</si>
  <si>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</si>
  <si>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</si>
  <si>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</si>
  <si>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</si>
  <si>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</si>
  <si>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</si>
  <si>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</si>
  <si>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</si>
  <si>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</si>
  <si>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</si>
  <si>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</si>
  <si>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</si>
  <si>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</si>
  <si>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</si>
  <si>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</si>
  <si>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</si>
  <si>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</si>
  <si>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</si>
  <si>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</si>
  <si>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</si>
  <si>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</si>
  <si>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</si>
  <si>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</si>
  <si>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</si>
  <si>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</si>
  <si>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</si>
  <si>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</si>
  <si>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</si>
  <si>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</si>
  <si>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</si>
  <si>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</si>
  <si>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</si>
  <si>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</si>
  <si>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</si>
  <si>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</si>
  <si>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</si>
  <si>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</si>
  <si>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</si>
  <si>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</si>
  <si>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</si>
  <si>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</si>
  <si>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</si>
  <si>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</si>
  <si>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</si>
  <si>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</si>
  <si>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</si>
  <si>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</si>
  <si>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</si>
  <si>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</si>
  <si>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</si>
  <si>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</si>
  <si>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</si>
  <si>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</si>
  <si>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</si>
  <si>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</si>
  <si>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</si>
  <si>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</si>
  <si>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</si>
  <si>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</si>
  <si>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</si>
  <si>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</si>
  <si>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</si>
  <si>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</si>
  <si>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</si>
  <si>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</si>
  <si>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</si>
  <si>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</si>
  <si>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</si>
  <si>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</si>
  <si>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</si>
  <si>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</si>
  <si>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</si>
  <si>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</si>
  <si>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</si>
  <si>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</si>
  <si>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</si>
  <si>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</si>
  <si>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</si>
  <si>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</si>
  <si>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</si>
  <si>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</si>
  <si>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</si>
  <si>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</si>
  <si>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</si>
  <si>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</si>
  <si>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</si>
  <si>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</si>
  <si>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</si>
  <si>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</si>
  <si>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</si>
  <si>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</si>
  <si>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</si>
  <si>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</si>
  <si>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</si>
  <si>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</si>
  <si>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</si>
  <si>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</si>
  <si>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</si>
  <si>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</si>
  <si>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</si>
  <si>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</si>
  <si>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</si>
  <si>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</si>
  <si>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</si>
  <si>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</si>
  <si>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</si>
  <si>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</si>
  <si>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</si>
  <si>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</si>
  <si>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</si>
  <si>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</si>
  <si>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</si>
  <si>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</si>
  <si>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</si>
  <si>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</si>
  <si>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</si>
  <si>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</si>
  <si>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</si>
  <si>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</si>
  <si>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</si>
  <si>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</si>
  <si>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</si>
  <si>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</si>
  <si>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</si>
  <si>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</si>
  <si>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</si>
  <si>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</si>
  <si>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</si>
  <si>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</si>
  <si>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</si>
  <si>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</si>
  <si>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</si>
  <si>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</si>
  <si>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</si>
  <si>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</si>
  <si>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</si>
  <si>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</si>
  <si>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</si>
  <si>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</si>
  <si>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</si>
  <si>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</si>
  <si>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</si>
  <si>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</si>
  <si>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</si>
  <si>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</si>
  <si>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</si>
  <si>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</si>
  <si>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</si>
  <si>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</si>
  <si>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</si>
  <si>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</si>
  <si>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</si>
  <si>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</si>
  <si>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</si>
  <si>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</si>
  <si>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</si>
  <si>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</si>
  <si>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</si>
  <si>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</si>
  <si>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</si>
  <si>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</si>
  <si>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</si>
  <si>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</si>
  <si>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</si>
  <si>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</si>
  <si>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</si>
  <si>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</si>
  <si>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</si>
  <si>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</si>
  <si>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</si>
  <si>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</si>
  <si>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</si>
  <si>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</si>
  <si>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</si>
  <si>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</si>
  <si>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</si>
  <si>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</si>
  <si>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</si>
  <si>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</si>
  <si>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</si>
  <si>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</si>
  <si>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</si>
  <si>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</si>
  <si>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</si>
  <si>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</si>
  <si>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</si>
  <si>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</si>
  <si>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</si>
  <si>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</si>
  <si>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</si>
  <si>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</si>
  <si>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</si>
  <si>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</si>
  <si>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</si>
  <si>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</si>
  <si>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</si>
  <si>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</si>
  <si>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</si>
  <si>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</si>
  <si>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</si>
  <si>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</si>
  <si>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</si>
  <si>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</si>
  <si>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</si>
  <si>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</si>
  <si>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</si>
  <si>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</si>
  <si>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</si>
  <si>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</si>
  <si>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</si>
  <si>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</si>
  <si>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</si>
  <si>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</si>
  <si>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</si>
  <si>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</si>
  <si>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</si>
  <si>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</si>
  <si>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</si>
  <si>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</si>
  <si>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</si>
  <si>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</si>
  <si>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</si>
  <si>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</si>
  <si>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</si>
  <si>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</si>
  <si>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</si>
  <si>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</si>
  <si>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</si>
  <si>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</si>
  <si>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</si>
  <si>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</si>
  <si>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</si>
  <si>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</si>
  <si>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</si>
  <si>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</si>
  <si>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</si>
  <si>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</si>
  <si>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</si>
  <si>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</si>
  <si>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</si>
  <si>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</si>
  <si>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</si>
  <si>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</si>
  <si>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</si>
  <si>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</si>
  <si>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</si>
  <si>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</si>
  <si>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</si>
  <si>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</si>
  <si>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</si>
  <si>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</si>
  <si>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</si>
  <si>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</si>
  <si>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</si>
  <si>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</si>
  <si>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</si>
  <si>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</si>
  <si>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</si>
  <si>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</si>
  <si>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</si>
  <si>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</si>
  <si>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</si>
  <si>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</si>
  <si>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</si>
  <si>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</si>
  <si>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</si>
  <si>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</si>
  <si>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</si>
  <si>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</si>
  <si>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</si>
  <si>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</si>
  <si>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</si>
  <si>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</si>
  <si>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</si>
  <si>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</si>
  <si>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</si>
  <si>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</si>
  <si>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</si>
  <si>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</si>
  <si>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</si>
  <si>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</si>
  <si>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</si>
  <si>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</si>
  <si>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</si>
  <si>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</si>
  <si>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</si>
  <si>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</si>
  <si>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</si>
  <si>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</si>
  <si>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</si>
  <si>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</si>
  <si>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</si>
  <si>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</si>
  <si>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</si>
  <si>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</si>
  <si>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</si>
  <si>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</si>
  <si>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</si>
  <si>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</si>
  <si>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</si>
  <si>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</si>
  <si>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</si>
  <si>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</si>
  <si>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</si>
  <si>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</si>
  <si>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</si>
  <si>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</si>
  <si>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</si>
  <si>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</si>
  <si>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</si>
  <si>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</si>
  <si>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</si>
  <si>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</si>
  <si>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</si>
  <si>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</si>
  <si>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</si>
  <si>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</si>
  <si>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</si>
  <si>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</si>
  <si>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</si>
  <si>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</si>
  <si>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</si>
  <si>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</si>
  <si>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</si>
  <si>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</si>
  <si>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</si>
  <si>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</si>
  <si>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</si>
  <si>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</si>
  <si>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</si>
  <si>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</si>
  <si>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</si>
  <si>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</si>
  <si>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</si>
  <si>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</si>
  <si>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</si>
  <si>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</si>
  <si>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</si>
  <si>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</si>
  <si>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</si>
  <si>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</si>
  <si>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</si>
  <si>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</si>
  <si>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</si>
  <si>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</si>
  <si>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</si>
  <si>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</si>
  <si>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</si>
  <si>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</si>
  <si>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</si>
  <si>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</si>
  <si>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</si>
  <si>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</si>
  <si>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</si>
  <si>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</si>
  <si>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</si>
  <si>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</si>
  <si>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</si>
  <si>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</si>
  <si>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</si>
  <si>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</si>
  <si>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</si>
  <si>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</si>
  <si>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</si>
  <si>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</si>
  <si>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</si>
  <si>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</si>
  <si>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</si>
  <si>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</si>
  <si>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</si>
  <si>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</si>
  <si>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</si>
  <si>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</si>
  <si>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</si>
  <si>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</si>
  <si>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</si>
  <si>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</si>
  <si>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</si>
  <si>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</si>
  <si>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</si>
  <si>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</si>
  <si>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</si>
  <si>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</si>
  <si>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</si>
  <si>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</si>
  <si>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</si>
  <si>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</si>
  <si>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</si>
  <si>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</si>
  <si>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</si>
  <si>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</si>
  <si>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</si>
  <si>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</si>
  <si>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</si>
  <si>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</si>
  <si>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</si>
  <si>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</si>
  <si>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</si>
  <si>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</si>
  <si>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</si>
  <si>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</si>
  <si>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</si>
  <si>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</si>
  <si>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</si>
  <si>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</si>
  <si>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</si>
  <si>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</si>
  <si>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</si>
  <si>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</si>
  <si>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</si>
  <si>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</si>
  <si>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</si>
  <si>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</si>
  <si>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</si>
  <si>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</si>
  <si>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</si>
  <si>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</si>
  <si>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</si>
  <si>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</si>
  <si>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</si>
  <si>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</si>
  <si>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</si>
  <si>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</si>
  <si>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</si>
  <si>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</si>
  <si>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</si>
  <si>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</si>
  <si>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</si>
  <si>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</si>
  <si>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</si>
  <si>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</si>
  <si>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</si>
  <si>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</si>
  <si>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</si>
  <si>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</si>
  <si>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</si>
  <si>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</si>
  <si>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</si>
  <si>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</si>
  <si>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</si>
  <si>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</si>
  <si>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</si>
  <si>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</si>
  <si>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</si>
  <si>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</si>
  <si>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</si>
  <si>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</si>
  <si>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</si>
  <si>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</si>
  <si>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</si>
  <si>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</si>
  <si>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</si>
  <si>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</si>
  <si>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</si>
  <si>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</si>
  <si>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</si>
  <si>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</si>
  <si>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</si>
  <si>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</si>
  <si>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</si>
  <si>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</si>
  <si>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</si>
  <si>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</si>
  <si>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</si>
  <si>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</si>
  <si>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</si>
  <si>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</si>
  <si>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</si>
  <si>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</si>
  <si>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</si>
  <si>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</si>
  <si>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</si>
  <si>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</si>
  <si>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</si>
  <si>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</si>
  <si>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</si>
  <si>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</si>
  <si>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</si>
  <si>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</si>
  <si>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</si>
  <si>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</si>
  <si>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</si>
  <si>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</si>
  <si>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</si>
  <si>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</si>
  <si>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</si>
  <si>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</si>
  <si>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</si>
  <si>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</si>
  <si>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</si>
  <si>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</si>
  <si>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</si>
  <si>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</si>
  <si>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</si>
  <si>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</si>
  <si>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</si>
  <si>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</si>
  <si>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</si>
  <si>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</si>
  <si>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</si>
  <si>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</si>
  <si>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</si>
  <si>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</si>
  <si>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</si>
  <si>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</si>
  <si>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</si>
  <si>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</si>
  <si>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</si>
  <si>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</si>
  <si>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</si>
  <si>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</si>
  <si>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</si>
  <si>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</si>
  <si>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</si>
  <si>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</si>
  <si>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</si>
  <si>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</si>
  <si>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</si>
  <si>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</si>
  <si>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</si>
  <si>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</si>
  <si>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</si>
  <si>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</si>
  <si>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</si>
  <si>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</si>
  <si>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</si>
  <si>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</si>
  <si>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</si>
  <si>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</si>
  <si>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</si>
  <si>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</si>
  <si>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</si>
  <si>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</si>
  <si>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</si>
  <si>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</si>
  <si>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</si>
  <si>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</si>
  <si>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</si>
  <si>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</si>
  <si>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</si>
  <si>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</si>
  <si>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</si>
  <si>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</si>
  <si>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</si>
  <si>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</si>
  <si>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</si>
  <si>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</si>
  <si>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</si>
  <si>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</si>
  <si>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</si>
  <si>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</si>
  <si>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</si>
  <si>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</si>
  <si>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</si>
  <si>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</si>
  <si>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</si>
  <si>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</si>
  <si>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</si>
  <si>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</si>
  <si>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</si>
  <si>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</si>
  <si>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</si>
  <si>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</si>
  <si>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</si>
  <si>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</si>
  <si>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</si>
  <si>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</si>
  <si>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</si>
  <si>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</si>
  <si>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</si>
  <si>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</si>
  <si>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</si>
  <si>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</si>
  <si>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</si>
  <si>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</si>
  <si>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</si>
  <si>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</si>
  <si>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</si>
  <si>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</si>
  <si>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</si>
  <si>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</si>
  <si>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</si>
  <si>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</si>
  <si>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</si>
  <si>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</si>
  <si>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</si>
  <si>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</si>
  <si>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</si>
  <si>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</si>
  <si>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</si>
  <si>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</si>
  <si>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</si>
  <si>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</si>
  <si>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</si>
  <si>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</si>
  <si>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</si>
  <si>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</si>
  <si>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</si>
  <si>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</si>
  <si>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</si>
  <si>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</si>
  <si>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</si>
  <si>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</si>
  <si>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</si>
  <si>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</si>
  <si>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</si>
  <si>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</si>
  <si>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</si>
  <si>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</si>
  <si>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</si>
  <si>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</si>
  <si>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</si>
  <si>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</si>
  <si>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</si>
  <si>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</si>
  <si>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</si>
  <si>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</si>
  <si>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</si>
  <si>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</si>
  <si>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</si>
  <si>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</si>
  <si>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</si>
  <si>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</si>
  <si>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</si>
  <si>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</si>
  <si>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</si>
  <si>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</si>
  <si>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</si>
  <si>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</si>
  <si>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</si>
  <si>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</si>
  <si>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</si>
  <si>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</si>
  <si>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</si>
  <si>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</si>
  <si>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</si>
  <si>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</si>
  <si>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</si>
  <si>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</si>
  <si>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</si>
  <si>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</si>
  <si>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</si>
  <si>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</si>
  <si>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</si>
  <si>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</si>
  <si>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</si>
  <si>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</si>
  <si>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</si>
  <si>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</si>
  <si>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</si>
  <si>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</si>
  <si>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</si>
  <si>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</si>
  <si>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</si>
  <si>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</si>
  <si>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</si>
  <si>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</si>
  <si>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</si>
  <si>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</si>
  <si>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</si>
  <si>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</si>
  <si>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</si>
  <si>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</si>
  <si>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</si>
  <si>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</si>
  <si>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</si>
  <si>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</si>
  <si>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</si>
  <si>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</si>
  <si>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</si>
  <si>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</si>
  <si>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</si>
  <si>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</si>
  <si>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</si>
  <si>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</si>
  <si>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</si>
  <si>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</si>
  <si>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</si>
  <si>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</si>
  <si>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</si>
  <si>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</si>
  <si>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</si>
  <si>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</si>
  <si>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</si>
  <si>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</si>
  <si>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</si>
  <si>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</si>
  <si>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</si>
  <si>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</si>
  <si>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</si>
  <si>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</si>
  <si>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</si>
  <si>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</si>
  <si>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</si>
  <si>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</si>
  <si>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</si>
  <si>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</si>
  <si>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</si>
  <si>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</si>
  <si>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</si>
  <si>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</si>
  <si>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</si>
  <si>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</si>
  <si>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</si>
  <si>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</si>
  <si>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</si>
  <si>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</si>
  <si>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</si>
  <si>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</si>
  <si>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</si>
  <si>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</si>
  <si>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</si>
  <si>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</si>
  <si>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</si>
  <si>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</si>
  <si>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</si>
  <si>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</si>
  <si>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</si>
  <si>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</si>
  <si>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</si>
  <si>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</si>
  <si>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</si>
  <si>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</si>
  <si>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</si>
  <si>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</si>
  <si>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</si>
  <si>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</si>
  <si>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</si>
  <si>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</si>
  <si>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</si>
  <si>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</si>
  <si>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</si>
  <si>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</si>
  <si>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</si>
  <si>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</si>
  <si>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</si>
  <si>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</si>
  <si>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</si>
  <si>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</si>
  <si>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</si>
  <si>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</si>
  <si>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</si>
  <si>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</si>
  <si>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</si>
  <si>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</si>
  <si>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</si>
  <si>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</si>
  <si>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</si>
  <si>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</si>
  <si>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</si>
  <si>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</si>
  <si>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</si>
  <si>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</si>
  <si>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</si>
  <si>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</si>
  <si>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</si>
  <si>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</si>
  <si>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</si>
  <si>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</si>
  <si>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</si>
  <si>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</si>
  <si>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</si>
  <si>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</si>
  <si>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</si>
  <si>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</si>
  <si>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</si>
  <si>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</si>
  <si>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</si>
  <si>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</si>
  <si>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</si>
  <si>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</si>
  <si>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</si>
  <si>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</si>
  <si>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</si>
  <si>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</si>
  <si>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</si>
  <si>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</si>
  <si>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</si>
  <si>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</si>
  <si>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</si>
  <si>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</si>
  <si>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</si>
  <si>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</si>
  <si>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</si>
  <si>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</si>
  <si>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</si>
  <si>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</si>
  <si>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</si>
  <si>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</si>
  <si>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</si>
  <si>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</si>
  <si>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</si>
  <si>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</si>
  <si>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</si>
  <si>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</si>
  <si>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</si>
  <si>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</si>
  <si>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</si>
  <si>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</si>
  <si>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</si>
  <si>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</si>
  <si>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</si>
  <si>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</si>
  <si>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</si>
  <si>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</si>
  <si>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</si>
  <si>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</si>
  <si>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</si>
  <si>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</si>
  <si>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</si>
  <si>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</si>
  <si>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</si>
  <si>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</si>
  <si>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</si>
  <si>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</si>
  <si>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</si>
  <si>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</si>
  <si>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</si>
  <si>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</si>
  <si>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</si>
  <si>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</si>
  <si>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</si>
  <si>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</si>
  <si>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</si>
  <si>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</si>
  <si>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</si>
  <si>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</si>
  <si>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</si>
  <si>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</si>
  <si>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</si>
  <si>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</si>
  <si>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</si>
  <si>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</si>
  <si>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</si>
  <si>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</si>
  <si>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</si>
  <si>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</si>
  <si>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</si>
  <si>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</si>
  <si>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</si>
  <si>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</si>
  <si>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</si>
  <si>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</si>
  <si>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</si>
  <si>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</si>
  <si>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</si>
  <si>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</si>
  <si>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</si>
  <si>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</si>
  <si>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</si>
  <si>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</si>
  <si>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</si>
  <si>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</si>
  <si>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</si>
  <si>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</si>
  <si>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</si>
  <si>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</si>
  <si>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</si>
  <si>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</si>
  <si>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</si>
  <si>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</si>
  <si>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</si>
  <si>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</si>
  <si>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</si>
  <si>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</si>
  <si>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</si>
  <si>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</si>
  <si>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</si>
  <si>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</si>
  <si>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</si>
  <si>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</si>
  <si>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</si>
  <si>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</si>
  <si>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</si>
  <si>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</si>
  <si>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</si>
  <si>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</si>
  <si>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</si>
  <si>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</si>
  <si>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</si>
  <si>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</si>
  <si>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</si>
  <si>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</si>
  <si>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</si>
  <si>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</si>
  <si>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</si>
  <si>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</si>
  <si>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</si>
  <si>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</si>
  <si>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</si>
  <si>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</si>
  <si>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</si>
  <si>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</si>
  <si>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</si>
  <si>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</si>
  <si>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</si>
  <si>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</si>
  <si>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</si>
  <si>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</si>
  <si>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</si>
  <si>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</si>
  <si>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</si>
  <si>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</si>
  <si>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</si>
  <si>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</si>
  <si>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</si>
  <si>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</si>
  <si>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</si>
  <si>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</si>
  <si>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</si>
  <si>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</si>
  <si>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</si>
  <si>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</si>
  <si>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</si>
  <si>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</si>
  <si>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</si>
  <si>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</si>
  <si>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</si>
  <si>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</si>
  <si>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</si>
  <si>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</si>
  <si>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</si>
  <si>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</si>
  <si>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</si>
  <si>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</si>
  <si>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</si>
  <si>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</si>
  <si>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</si>
  <si>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</si>
  <si>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</si>
  <si>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</si>
  <si>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</si>
  <si>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</si>
  <si>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</si>
  <si>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</si>
  <si>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</si>
  <si>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</si>
  <si>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</si>
  <si>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</si>
  <si>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</si>
  <si>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</si>
  <si>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</si>
  <si>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</si>
  <si>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</si>
  <si>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</si>
  <si>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</si>
  <si>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</si>
  <si>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</si>
  <si>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</si>
  <si>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</si>
  <si>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</si>
  <si>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</si>
  <si>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</si>
  <si>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</si>
  <si>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</si>
  <si>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</si>
  <si>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</si>
  <si>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</si>
  <si>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</si>
  <si>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</si>
  <si>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</si>
  <si>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</si>
  <si>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</si>
  <si>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</si>
  <si>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</si>
  <si>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</si>
  <si>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</si>
  <si>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</si>
  <si>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</si>
  <si>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</si>
  <si>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</si>
  <si>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</si>
  <si>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</si>
  <si>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</si>
  <si>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</si>
  <si>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</si>
  <si>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</si>
  <si>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</si>
  <si>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</si>
  <si>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</si>
  <si>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</si>
  <si>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</si>
  <si>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</si>
  <si>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</si>
  <si>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</si>
  <si>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</si>
  <si>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</si>
  <si>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</si>
  <si>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</si>
  <si>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</si>
  <si>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</si>
  <si>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</si>
  <si>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</si>
  <si>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</si>
  <si>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</si>
  <si>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</si>
  <si>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</si>
  <si>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</si>
  <si>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</si>
  <si>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</si>
  <si>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</si>
  <si>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</si>
  <si>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</si>
  <si>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</si>
  <si>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</si>
  <si>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</si>
  <si>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</si>
  <si>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</si>
  <si>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</si>
  <si>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</si>
  <si>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</si>
  <si>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</si>
  <si>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</si>
  <si>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</si>
  <si>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</si>
  <si>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</si>
  <si>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</si>
  <si>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</si>
  <si>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</si>
  <si>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</si>
  <si>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</si>
  <si>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</si>
  <si>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</si>
  <si>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</si>
  <si>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</si>
  <si>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</si>
  <si>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</si>
  <si>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</si>
  <si>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</si>
  <si>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</si>
  <si>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</si>
  <si>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</si>
  <si>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</si>
  <si>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</si>
  <si>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</si>
  <si>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</si>
  <si>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</si>
  <si>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</si>
  <si>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</si>
  <si>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</si>
  <si>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</si>
  <si>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</si>
  <si>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</si>
  <si>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</si>
  <si>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</si>
  <si>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</si>
  <si>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</si>
  <si>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</si>
  <si>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</si>
  <si>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</si>
  <si>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</si>
  <si>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</si>
  <si>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</si>
  <si>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</si>
  <si>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</si>
  <si>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</si>
  <si>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</si>
  <si>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</si>
  <si>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</si>
  <si>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</si>
  <si>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</si>
  <si>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</si>
  <si>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</si>
  <si>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</si>
  <si>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</si>
  <si>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</si>
  <si>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</si>
  <si>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</si>
  <si>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</si>
  <si>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</si>
  <si>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</si>
  <si>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</si>
  <si>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</si>
  <si>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</si>
  <si>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</si>
  <si>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</si>
  <si>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</si>
  <si>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</si>
  <si>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</si>
  <si>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</si>
  <si>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</si>
  <si>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</si>
  <si>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</si>
  <si>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</si>
  <si>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</si>
  <si>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</si>
  <si>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</si>
  <si>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</si>
  <si>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</si>
  <si>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</si>
  <si>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</si>
  <si>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</si>
  <si>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</si>
  <si>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</si>
  <si>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</si>
  <si>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</si>
  <si>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</si>
  <si>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</si>
  <si>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</si>
  <si>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</si>
  <si>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</si>
  <si>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</si>
  <si>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</si>
  <si>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</si>
  <si>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</si>
  <si>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</si>
  <si>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</si>
  <si>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</si>
  <si>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</si>
  <si>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</si>
  <si>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</si>
  <si>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</si>
  <si>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</si>
  <si>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</si>
  <si>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</si>
  <si>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</si>
  <si>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</si>
  <si>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</si>
  <si>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</si>
  <si>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</si>
  <si>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</si>
  <si>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</si>
  <si>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</si>
  <si>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</si>
  <si>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</si>
  <si>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</si>
  <si>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</si>
  <si>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</si>
  <si>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</si>
  <si>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</si>
  <si>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</si>
  <si>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</si>
  <si>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</si>
  <si>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</si>
  <si>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</si>
  <si>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</si>
  <si>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</si>
  <si>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</si>
  <si>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</si>
  <si>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</si>
  <si>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</si>
  <si>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</si>
  <si>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</si>
  <si>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</si>
  <si>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</si>
  <si>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</si>
  <si>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</si>
  <si>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</si>
  <si>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</si>
  <si>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</si>
  <si>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</si>
  <si>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</si>
  <si>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</si>
  <si>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</si>
  <si>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</si>
  <si>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</si>
  <si>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</si>
  <si>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</si>
  <si>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</si>
  <si>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</si>
  <si>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</si>
  <si>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</si>
  <si>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</si>
  <si>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</si>
  <si>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</si>
  <si>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</si>
  <si>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</si>
  <si>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</si>
  <si>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</si>
  <si>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</si>
  <si>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</si>
  <si>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</si>
  <si>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</si>
  <si>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</si>
  <si>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</si>
  <si>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</si>
  <si>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</si>
  <si>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</si>
  <si>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</si>
  <si>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</si>
  <si>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</si>
  <si>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</si>
  <si>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</si>
  <si>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</si>
  <si>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</si>
  <si>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</si>
  <si>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</si>
  <si>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</si>
  <si>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</si>
  <si>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</si>
  <si>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</si>
  <si>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</si>
  <si>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</si>
  <si>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</si>
  <si>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</si>
  <si>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</si>
  <si>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</si>
  <si>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</si>
  <si>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</si>
  <si>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</si>
  <si>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</si>
  <si>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</si>
  <si>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</si>
  <si>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</si>
  <si>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</si>
  <si>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</si>
  <si>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</si>
  <si>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</si>
  <si>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</si>
  <si>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</si>
  <si>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</si>
  <si>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</si>
  <si>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</si>
  <si>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</si>
  <si>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</si>
  <si>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</si>
  <si>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</si>
  <si>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</si>
  <si>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</si>
  <si>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</si>
  <si>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</si>
  <si>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</si>
  <si>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</si>
  <si>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</si>
  <si>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</si>
  <si>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</si>
  <si>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</si>
  <si>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</si>
  <si>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</si>
  <si>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</si>
  <si>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</si>
  <si>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</si>
  <si>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</si>
  <si>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</si>
  <si>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</si>
  <si>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</si>
  <si>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</si>
  <si>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</si>
  <si>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</si>
  <si>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</si>
  <si>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</si>
  <si>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</si>
  <si>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</si>
  <si>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</si>
  <si>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</si>
  <si>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</si>
  <si>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</si>
  <si>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</si>
  <si>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</si>
  <si>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</si>
  <si>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</si>
  <si>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</si>
  <si>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</si>
  <si>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</si>
  <si>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</si>
  <si>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</si>
  <si>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</si>
  <si>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</si>
  <si>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</si>
  <si>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</si>
  <si>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</si>
  <si>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</si>
  <si>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</si>
  <si>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</si>
  <si>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</si>
  <si>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</si>
  <si>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</si>
  <si>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</si>
  <si>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</si>
  <si>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</si>
  <si>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</si>
  <si>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</si>
  <si>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</si>
  <si>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</si>
  <si>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</si>
  <si>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</si>
  <si>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</si>
  <si>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</si>
  <si>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</si>
  <si>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</si>
  <si>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</si>
  <si>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</si>
  <si>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</si>
  <si>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</si>
  <si>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</si>
  <si>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</si>
  <si>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</si>
  <si>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</si>
  <si>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</si>
  <si>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</si>
  <si>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</si>
  <si>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</si>
  <si>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</si>
  <si>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</si>
  <si>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</si>
  <si>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</si>
  <si>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</si>
  <si>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</si>
  <si>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</si>
  <si>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</si>
  <si>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</si>
  <si>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</si>
  <si>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</si>
  <si>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</si>
  <si>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</si>
  <si>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</si>
  <si>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</si>
  <si>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</si>
  <si>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</si>
  <si>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</si>
  <si>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</si>
  <si>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</si>
  <si>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</si>
  <si>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</si>
  <si>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</si>
  <si>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</si>
  <si>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</si>
  <si>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</si>
  <si>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</si>
  <si>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</si>
  <si>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</si>
  <si>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</si>
  <si>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</si>
  <si>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</si>
  <si>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</si>
  <si>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</si>
  <si>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</si>
  <si>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</si>
  <si>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</si>
  <si>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</si>
  <si>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</si>
  <si>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</si>
  <si>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</si>
  <si>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</si>
  <si>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</si>
  <si>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</si>
  <si>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</si>
  <si>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</si>
  <si>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</si>
  <si>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</si>
  <si>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</si>
  <si>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</si>
  <si>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</si>
  <si>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</si>
  <si>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</si>
  <si>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</si>
  <si>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</si>
  <si>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</si>
  <si>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</si>
  <si>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</si>
  <si>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</si>
  <si>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</si>
  <si>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</si>
  <si>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</si>
  <si>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</si>
  <si>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</si>
  <si>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</si>
  <si>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</si>
  <si>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</si>
  <si>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</si>
  <si>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</si>
  <si>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</si>
  <si>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</si>
  <si>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</si>
  <si>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</si>
  <si>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</si>
  <si>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</si>
  <si>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</si>
  <si>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</si>
  <si>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</si>
  <si>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</si>
  <si>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</si>
  <si>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</si>
  <si>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</si>
  <si>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</si>
  <si>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</si>
  <si>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</si>
  <si>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</si>
  <si>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</si>
  <si>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</si>
  <si>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</si>
  <si>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</si>
  <si>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</si>
  <si>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</si>
  <si>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</si>
  <si>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</si>
  <si>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</si>
  <si>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</si>
  <si>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</si>
  <si>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</si>
  <si>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</si>
  <si>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</si>
  <si>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</si>
  <si>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</si>
  <si>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</si>
  <si>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</si>
  <si>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</si>
  <si>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</si>
  <si>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</si>
  <si>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</si>
  <si>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</si>
  <si>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</si>
  <si>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</si>
  <si>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</si>
  <si>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</si>
  <si>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</si>
  <si>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</si>
  <si>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</si>
  <si>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</si>
  <si>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</si>
  <si>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</si>
  <si>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</si>
  <si>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</si>
  <si>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</si>
  <si>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</si>
  <si>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</si>
  <si>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</si>
  <si>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</si>
  <si>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</si>
  <si>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</si>
  <si>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</si>
  <si>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</si>
  <si>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</si>
  <si>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</si>
  <si>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</si>
  <si>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</si>
  <si>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</si>
  <si>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</si>
  <si>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</si>
  <si>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</si>
  <si>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</si>
  <si>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</si>
  <si>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</si>
  <si>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</si>
  <si>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</si>
  <si>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</si>
  <si>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</si>
  <si>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</si>
  <si>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</si>
  <si>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</si>
  <si>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</si>
  <si>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</si>
  <si>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</si>
  <si>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</si>
  <si>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</si>
  <si>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</si>
  <si>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</si>
  <si>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</si>
  <si>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</si>
  <si>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</si>
  <si>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</si>
  <si>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</si>
  <si>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</si>
  <si>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</si>
  <si>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</si>
  <si>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</si>
  <si>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</si>
  <si>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</si>
  <si>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</si>
  <si>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</si>
  <si>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</si>
  <si>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</si>
  <si>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</si>
  <si>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</si>
  <si>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</si>
  <si>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</si>
  <si>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</si>
  <si>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</si>
  <si>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</si>
  <si>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</si>
  <si>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</si>
  <si>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</si>
  <si>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</si>
  <si>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</si>
  <si>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</si>
  <si>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</si>
  <si>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</si>
  <si>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</si>
  <si>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</si>
  <si>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</si>
  <si>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</si>
  <si>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</si>
  <si>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</si>
  <si>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</si>
  <si>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</si>
  <si>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</si>
  <si>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</si>
  <si>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</si>
  <si>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</si>
  <si>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</si>
  <si>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</si>
  <si>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</si>
  <si>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</si>
  <si>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</si>
  <si>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</si>
  <si>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</si>
  <si>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</si>
  <si>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</si>
  <si>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</si>
  <si>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</si>
  <si>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</si>
  <si>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</si>
  <si>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</si>
  <si>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</si>
  <si>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</si>
  <si>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</si>
  <si>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</si>
  <si>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</si>
  <si>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</si>
  <si>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</si>
  <si>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</si>
  <si>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</si>
  <si>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</si>
  <si>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</si>
  <si>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</si>
  <si>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</si>
  <si>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</si>
  <si>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</si>
  <si>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</si>
  <si>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</si>
  <si>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</si>
  <si>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</si>
  <si>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</si>
  <si>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</si>
  <si>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</si>
  <si>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</si>
  <si>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</si>
  <si>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</si>
  <si>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</si>
  <si>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</si>
  <si>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</si>
  <si>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</si>
  <si>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</si>
  <si>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</si>
  <si>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</si>
  <si>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</si>
  <si>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</si>
  <si>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</si>
  <si>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</si>
  <si>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</si>
  <si>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</si>
  <si>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</si>
  <si>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</si>
  <si>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</si>
  <si>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</si>
  <si>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</si>
  <si>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</si>
  <si>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</si>
  <si>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</si>
  <si>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</si>
  <si>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</si>
  <si>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</si>
  <si>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</si>
  <si>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</si>
  <si>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</si>
  <si>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</si>
  <si>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</si>
  <si>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</si>
  <si>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</si>
  <si>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</si>
  <si>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</si>
  <si>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</si>
  <si>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</si>
  <si>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</si>
  <si>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</si>
  <si>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</si>
  <si>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</si>
  <si>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</si>
  <si>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</si>
  <si>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</si>
  <si>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</si>
  <si>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</si>
  <si>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</si>
  <si>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</si>
  <si>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</si>
  <si>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</si>
  <si>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</si>
  <si>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</si>
  <si>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</si>
  <si>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</si>
  <si>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</si>
  <si>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</si>
  <si>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</si>
  <si>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</si>
  <si>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</si>
  <si>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</si>
  <si>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</si>
  <si>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</si>
  <si>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</si>
  <si>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</si>
  <si>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</si>
  <si>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</si>
  <si>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</si>
  <si>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</si>
  <si>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</si>
  <si>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</si>
  <si>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</si>
  <si>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</si>
  <si>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</si>
  <si>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</si>
  <si>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</si>
  <si>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</si>
  <si>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</si>
  <si>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</si>
  <si>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</si>
  <si>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</si>
  <si>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</si>
  <si>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</si>
  <si>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</si>
  <si>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</si>
  <si>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</si>
  <si>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</si>
  <si>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</si>
  <si>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</si>
  <si>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</si>
  <si>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</si>
  <si>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</si>
  <si>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</si>
  <si>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</si>
  <si>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</si>
  <si>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</si>
  <si>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</si>
  <si>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</si>
  <si>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</si>
  <si>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</si>
  <si>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</si>
  <si>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</si>
  <si>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</si>
  <si>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</si>
  <si>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</si>
  <si>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</si>
  <si>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</si>
  <si>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</si>
  <si>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</si>
  <si>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</si>
  <si>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</si>
  <si>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</si>
  <si>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</si>
  <si>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</si>
  <si>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</si>
  <si>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</si>
  <si>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</si>
  <si>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</si>
  <si>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</si>
  <si>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</si>
  <si>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</si>
  <si>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</si>
  <si>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</si>
  <si>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</si>
  <si>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</si>
  <si>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</si>
  <si>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</si>
  <si>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</si>
  <si>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</si>
  <si>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</si>
  <si>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</si>
  <si>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</si>
  <si>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</si>
  <si>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</si>
  <si>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</si>
  <si>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</si>
  <si>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</si>
  <si>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</si>
  <si>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</si>
  <si>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</si>
  <si>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</si>
  <si>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</si>
  <si>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</si>
  <si>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</si>
  <si>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</si>
  <si>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</si>
  <si>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</si>
  <si>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</si>
  <si>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</si>
  <si>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</si>
  <si>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</si>
  <si>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</si>
  <si>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</si>
  <si>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</si>
  <si>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</si>
  <si>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</si>
  <si>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</si>
  <si>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</si>
  <si>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</si>
  <si>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</si>
  <si>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</si>
  <si>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</si>
  <si>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</si>
  <si>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</si>
  <si>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</si>
  <si>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</si>
  <si>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</si>
  <si>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</si>
  <si>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</si>
  <si>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</si>
  <si>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</si>
  <si>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</si>
  <si>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</si>
  <si>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</si>
  <si>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</si>
  <si>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</si>
  <si>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</si>
  <si>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</si>
  <si>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</si>
  <si>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</si>
  <si>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</si>
  <si>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</si>
  <si>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</si>
  <si>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</si>
  <si>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</si>
  <si>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</si>
  <si>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</si>
  <si>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</si>
  <si>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</si>
  <si>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</si>
  <si>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</si>
  <si>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</si>
  <si>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</si>
  <si>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</si>
  <si>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</si>
  <si>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</si>
  <si>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</si>
  <si>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</si>
  <si>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</si>
  <si>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</si>
  <si>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</si>
  <si>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</si>
  <si>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</si>
  <si>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</si>
  <si>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</si>
  <si>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</si>
  <si>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</si>
  <si>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</si>
  <si>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</si>
  <si>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</si>
  <si>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</si>
  <si>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</si>
  <si>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</si>
  <si>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</si>
  <si>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</si>
  <si>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</si>
  <si>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</si>
  <si>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</si>
  <si>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</si>
  <si>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</si>
  <si>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</si>
  <si>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</si>
  <si>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</si>
  <si>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</si>
  <si>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</si>
  <si>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</si>
  <si>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</si>
  <si>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</si>
  <si>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</si>
  <si>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</si>
  <si>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</si>
  <si>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</si>
  <si>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</si>
  <si>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</si>
  <si>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</si>
  <si>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</si>
  <si>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</si>
  <si>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</si>
  <si>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</si>
  <si>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</si>
  <si>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</si>
  <si>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</si>
  <si>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</si>
  <si>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</si>
  <si>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</si>
  <si>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</si>
  <si>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</si>
  <si>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</si>
  <si>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</si>
  <si>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</si>
  <si>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</si>
  <si>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</si>
  <si>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</si>
  <si>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</si>
  <si>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</si>
  <si>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</si>
  <si>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</si>
  <si>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</si>
  <si>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</si>
  <si>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</si>
  <si>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</si>
  <si>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</si>
  <si>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</si>
  <si>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</si>
  <si>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</si>
  <si>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</si>
  <si>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</si>
  <si>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</si>
  <si>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</si>
  <si>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</si>
  <si>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</si>
  <si>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</si>
  <si>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</si>
  <si>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</si>
  <si>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</si>
  <si>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</si>
  <si>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</si>
  <si>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</si>
  <si>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</si>
  <si>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</si>
  <si>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</si>
  <si>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</si>
  <si>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</si>
  <si>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</si>
  <si>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</si>
  <si>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</si>
  <si>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</si>
  <si>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</si>
  <si>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</si>
  <si>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</si>
  <si>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</si>
  <si>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</si>
  <si>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</si>
  <si>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</si>
  <si>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</si>
  <si>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</si>
  <si>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</si>
  <si>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</si>
  <si>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</si>
  <si>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</si>
  <si>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</si>
  <si>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</si>
  <si>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</si>
  <si>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</si>
  <si>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</si>
  <si>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</si>
  <si>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</si>
  <si>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</si>
  <si>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</si>
  <si>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</si>
  <si>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</si>
  <si>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</si>
  <si>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</si>
  <si>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</si>
  <si>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</si>
  <si>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</si>
  <si>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</si>
  <si>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</si>
  <si>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</si>
  <si>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</si>
  <si>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</si>
  <si>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</si>
  <si>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</si>
  <si>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</si>
  <si>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</si>
  <si>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</si>
  <si>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</si>
  <si>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</si>
  <si>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</si>
  <si>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</si>
  <si>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</si>
  <si>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</si>
  <si>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</si>
  <si>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</si>
  <si>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</si>
  <si>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</si>
  <si>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</si>
  <si>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</si>
  <si>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</si>
  <si>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</si>
  <si>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</si>
  <si>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</si>
  <si>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</si>
  <si>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</si>
  <si>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</si>
  <si>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</si>
  <si>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</si>
  <si>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</si>
  <si>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</si>
  <si>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</si>
  <si>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</si>
  <si>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</si>
  <si>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</si>
  <si>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</si>
  <si>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</si>
  <si>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</si>
  <si>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</si>
  <si>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</si>
  <si>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</si>
  <si>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</si>
  <si>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</si>
  <si>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</si>
  <si>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</si>
  <si>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</si>
  <si>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</si>
  <si>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</si>
  <si>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</si>
  <si>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</si>
  <si>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</si>
  <si>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</si>
  <si>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</si>
  <si>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</si>
  <si>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</si>
  <si>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</si>
  <si>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</si>
  <si>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</si>
  <si>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</si>
  <si>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</si>
  <si>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</si>
  <si>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</si>
  <si>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</si>
  <si>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</si>
  <si>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</si>
  <si>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</si>
  <si>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</si>
  <si>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</si>
  <si>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</si>
  <si>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</si>
  <si>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</si>
  <si>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</si>
  <si>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</si>
  <si>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</si>
  <si>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</si>
  <si>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</si>
  <si>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</si>
  <si>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</si>
  <si>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</si>
  <si>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</si>
  <si>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</si>
  <si>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</si>
  <si>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</si>
  <si>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</si>
  <si>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</si>
  <si>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</si>
  <si>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</si>
  <si>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</si>
  <si>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</si>
  <si>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</si>
  <si>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</si>
  <si>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</si>
  <si>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</si>
  <si>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</si>
  <si>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</si>
  <si>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</si>
  <si>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</si>
  <si>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</si>
  <si>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</si>
  <si>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</si>
  <si>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</si>
  <si>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</si>
  <si>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</si>
  <si>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</si>
  <si>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</si>
  <si>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</si>
  <si>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</si>
  <si>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</si>
  <si>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</si>
  <si>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</si>
  <si>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</si>
  <si>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</si>
  <si>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</si>
  <si>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</si>
  <si>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</si>
  <si>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</si>
  <si>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</si>
  <si>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</si>
  <si>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</si>
  <si>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</si>
  <si>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</si>
  <si>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</si>
  <si>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</si>
  <si>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</si>
  <si>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</si>
  <si>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</si>
  <si>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</si>
  <si>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</si>
  <si>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</si>
  <si>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</si>
  <si>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</si>
  <si>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</si>
  <si>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</si>
  <si>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</si>
  <si>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</si>
  <si>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</si>
  <si>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</si>
  <si>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</si>
  <si>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</si>
  <si>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</si>
  <si>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</si>
  <si>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</si>
  <si>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</si>
  <si>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</si>
  <si>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</si>
  <si>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</si>
  <si>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</si>
  <si>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</si>
  <si>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</si>
  <si>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</si>
  <si>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</si>
  <si>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</si>
  <si>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</si>
  <si>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</si>
  <si>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</si>
  <si>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</si>
  <si>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</si>
  <si>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</si>
  <si>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</si>
  <si>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</si>
  <si>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</si>
  <si>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</si>
  <si>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</si>
  <si>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</si>
  <si>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</si>
  <si>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</si>
  <si>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</si>
  <si>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</si>
  <si>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</si>
  <si>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</si>
  <si>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</si>
  <si>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</si>
  <si>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</si>
  <si>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</si>
  <si>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</si>
  <si>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</si>
  <si>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</si>
  <si>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</si>
  <si>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</si>
  <si>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</si>
  <si>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</si>
  <si>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</si>
  <si>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</si>
  <si>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</si>
  <si>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</si>
  <si>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</si>
  <si>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</si>
  <si>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</si>
  <si>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</si>
  <si>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</si>
  <si>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</si>
  <si>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</si>
  <si>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</si>
  <si>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</si>
  <si>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</si>
  <si>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</si>
  <si>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</si>
  <si>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</si>
  <si>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</si>
  <si>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</si>
  <si>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</si>
  <si>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</si>
  <si>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</si>
  <si>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</si>
  <si>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</si>
  <si>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</si>
  <si>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</si>
  <si>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</si>
  <si>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</si>
  <si>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</si>
  <si>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</si>
  <si>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</si>
  <si>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</si>
  <si>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</si>
  <si>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</si>
  <si>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</si>
  <si>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</si>
  <si>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</si>
  <si>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</si>
  <si>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</si>
  <si>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</si>
  <si>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</si>
  <si>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</si>
  <si>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</si>
  <si>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</si>
  <si>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</si>
  <si>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</si>
  <si>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</si>
  <si>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</si>
  <si>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</si>
  <si>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</si>
  <si>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</si>
  <si>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</si>
  <si>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</si>
  <si>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</si>
  <si>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</si>
  <si>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</si>
  <si>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</si>
  <si>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</si>
  <si>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</si>
  <si>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</si>
  <si>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</si>
  <si>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</si>
  <si>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</si>
  <si>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</si>
  <si>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</si>
  <si>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</si>
  <si>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</si>
  <si>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</si>
  <si>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</si>
  <si>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</si>
  <si>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</si>
  <si>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</si>
  <si>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</si>
  <si>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</si>
  <si>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</si>
  <si>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</si>
  <si>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</si>
  <si>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</si>
  <si>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</si>
  <si>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</si>
  <si>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</si>
  <si>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</si>
  <si>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</si>
  <si>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</si>
  <si>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</si>
  <si>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</si>
  <si>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</si>
  <si>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</si>
  <si>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</si>
  <si>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</si>
  <si>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</si>
  <si>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</si>
  <si>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</si>
  <si>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</si>
  <si>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</si>
  <si>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</si>
  <si>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</si>
  <si>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</si>
  <si>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</si>
  <si>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</si>
  <si>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</si>
  <si>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</si>
  <si>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</si>
  <si>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</si>
  <si>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</si>
  <si>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</si>
  <si>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</si>
  <si>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</si>
  <si>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</si>
  <si>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</si>
  <si>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</si>
  <si>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</si>
  <si>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</si>
  <si>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</si>
  <si>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</si>
  <si>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</si>
  <si>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</si>
  <si>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</si>
  <si>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</si>
  <si>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</si>
  <si>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</si>
  <si>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</si>
  <si>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</si>
  <si>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</si>
  <si>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</si>
  <si>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</si>
  <si>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</si>
  <si>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</si>
  <si>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</si>
  <si>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</si>
  <si>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</si>
  <si>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</si>
  <si>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</si>
  <si>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</si>
  <si>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</si>
  <si>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</si>
  <si>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</si>
  <si>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</si>
  <si>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</si>
  <si>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</si>
  <si>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</si>
  <si>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</si>
  <si>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</si>
  <si>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</si>
  <si>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</si>
  <si>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</si>
  <si>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</si>
  <si>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</si>
  <si>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</si>
  <si>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</si>
  <si>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</si>
  <si>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</si>
  <si>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</si>
  <si>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</si>
  <si>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</si>
  <si>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</si>
  <si>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</si>
  <si>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</si>
  <si>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</si>
  <si>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</si>
  <si>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</si>
  <si>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</si>
  <si>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</si>
  <si>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</si>
  <si>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</si>
  <si>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</si>
  <si>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</si>
  <si>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</si>
  <si>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</si>
  <si>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</si>
  <si>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</si>
  <si>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</si>
  <si>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</si>
  <si>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</si>
  <si>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</si>
  <si>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</si>
  <si>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</si>
  <si>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</si>
  <si>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</si>
  <si>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</si>
  <si>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</si>
  <si>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</si>
  <si>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</si>
  <si>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</si>
  <si>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</si>
  <si>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</si>
  <si>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</si>
  <si>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</si>
  <si>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</si>
  <si>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</si>
  <si>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</si>
  <si>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</si>
  <si>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</si>
  <si>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</si>
  <si>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</si>
  <si>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</si>
  <si>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</si>
  <si>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</si>
  <si>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</si>
  <si>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</si>
  <si>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</si>
  <si>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</si>
  <si>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</si>
  <si>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</si>
  <si>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</si>
  <si>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</si>
  <si>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</si>
  <si>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</si>
  <si>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</si>
  <si>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</si>
  <si>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</si>
  <si>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</si>
  <si>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</si>
  <si>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</si>
  <si>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</si>
  <si>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</si>
  <si>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</si>
  <si>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</si>
  <si>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</si>
  <si>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</si>
  <si>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</si>
  <si>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</si>
  <si>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</si>
  <si>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</si>
  <si>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</si>
  <si>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</si>
  <si>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</si>
  <si>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</si>
  <si>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</si>
  <si>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</si>
  <si>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</si>
  <si>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</si>
  <si>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</si>
  <si>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</si>
  <si>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</si>
  <si>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</si>
  <si>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</si>
  <si>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</si>
  <si>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</si>
  <si>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</si>
  <si>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</si>
  <si>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</si>
  <si>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</si>
  <si>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</si>
  <si>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</si>
  <si>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</si>
  <si>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</si>
  <si>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</si>
  <si>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</si>
  <si>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</si>
  <si>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</si>
  <si>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</si>
  <si>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</si>
  <si>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</si>
  <si>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</si>
  <si>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</si>
  <si>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</si>
  <si>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</si>
  <si>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</si>
  <si>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</si>
  <si>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</si>
  <si>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</si>
  <si>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</si>
  <si>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</si>
  <si>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</si>
  <si>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</si>
  <si>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</si>
  <si>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</si>
  <si>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</si>
  <si>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</si>
  <si>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</si>
  <si>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</si>
  <si>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</si>
  <si>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</si>
  <si>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</si>
  <si>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</si>
  <si>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</si>
  <si>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</si>
  <si>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</si>
  <si>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</si>
  <si>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</si>
  <si>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</si>
  <si>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</si>
  <si>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</si>
  <si>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</si>
  <si>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</si>
  <si>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</si>
  <si>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</si>
  <si>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</si>
  <si>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</si>
  <si>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</si>
  <si>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</si>
  <si>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</si>
  <si>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</si>
  <si>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</si>
  <si>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</si>
  <si>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</si>
  <si>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</si>
  <si>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</si>
  <si>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</si>
  <si>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</si>
  <si>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</si>
  <si>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</si>
  <si>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</si>
  <si>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</si>
  <si>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</si>
  <si>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</si>
  <si>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</si>
  <si>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</si>
  <si>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</si>
  <si>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</si>
  <si>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</si>
  <si>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</si>
  <si>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</si>
  <si>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</si>
  <si>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</si>
  <si>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</si>
  <si>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</si>
  <si>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</si>
  <si>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</si>
  <si>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</si>
  <si>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</si>
  <si>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</si>
  <si>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</si>
  <si>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</si>
  <si>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</si>
  <si>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</si>
  <si>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</si>
  <si>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</si>
  <si>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</si>
  <si>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</si>
  <si>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</si>
  <si>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</si>
  <si>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</si>
  <si>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</si>
  <si>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</si>
  <si>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</si>
  <si>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</si>
  <si>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</si>
  <si>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</si>
  <si>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</si>
  <si>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</si>
  <si>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</si>
  <si>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</si>
  <si>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</si>
  <si>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</si>
  <si>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</si>
  <si>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</si>
  <si>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</si>
  <si>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</si>
  <si>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</si>
  <si>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</si>
  <si>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</si>
  <si>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</si>
  <si>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</si>
  <si>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</si>
  <si>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</si>
  <si>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</si>
  <si>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</si>
  <si>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</si>
  <si>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</si>
  <si>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</si>
  <si>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</si>
  <si>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</si>
  <si>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</si>
  <si>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</si>
  <si>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</si>
  <si>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</si>
  <si>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</si>
  <si>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</si>
  <si>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</si>
  <si>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</si>
  <si>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</si>
  <si>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</si>
  <si>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</si>
  <si>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</si>
  <si>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</si>
  <si>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</si>
  <si>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</si>
  <si>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</si>
  <si>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</si>
  <si>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</si>
  <si>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</si>
  <si>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</si>
  <si>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</si>
  <si>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</si>
  <si>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</si>
  <si>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</si>
  <si>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</si>
  <si>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</si>
  <si>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</si>
  <si>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</si>
  <si>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</si>
  <si>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</si>
  <si>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</si>
  <si>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</si>
  <si>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</si>
  <si>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</si>
  <si>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</si>
  <si>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</si>
  <si>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</si>
  <si>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</si>
  <si>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</si>
  <si>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</si>
  <si>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</si>
  <si>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</si>
  <si>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</si>
  <si>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</si>
  <si>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</si>
  <si>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</si>
  <si>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</si>
  <si>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</si>
  <si>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</si>
  <si>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</si>
  <si>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</si>
  <si>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</si>
  <si>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</si>
  <si>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</si>
  <si>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</si>
  <si>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</si>
  <si>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</si>
  <si>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</si>
  <si>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</si>
  <si>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</si>
  <si>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</si>
  <si>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</si>
  <si>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</si>
  <si>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</si>
  <si>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</si>
  <si>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</si>
  <si>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</si>
  <si>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</si>
  <si>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</si>
  <si>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</si>
  <si>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</si>
  <si>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</si>
  <si>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</si>
  <si>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</si>
  <si>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</si>
  <si>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</si>
  <si>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</si>
  <si>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</si>
  <si>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</si>
  <si>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</si>
  <si>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</si>
  <si>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</si>
  <si>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</si>
  <si>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</si>
  <si>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</si>
  <si>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</si>
  <si>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</si>
  <si>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</si>
  <si>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</si>
  <si>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</si>
  <si>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</si>
  <si>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</si>
  <si>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</si>
  <si>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</si>
  <si>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</si>
  <si>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</si>
  <si>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</si>
  <si>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</si>
  <si>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</si>
  <si>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</si>
  <si>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</si>
  <si>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</si>
  <si>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</si>
  <si>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</si>
  <si>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</si>
  <si>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</si>
  <si>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</si>
  <si>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</si>
  <si>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</si>
  <si>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</si>
  <si>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</si>
  <si>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</si>
  <si>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</si>
  <si>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</si>
  <si>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</si>
  <si>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</si>
  <si>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</si>
  <si>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</si>
  <si>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</si>
  <si>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</si>
  <si>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</si>
  <si>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</si>
  <si>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</si>
  <si>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</si>
  <si>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</si>
  <si>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</si>
  <si>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</si>
  <si>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</si>
  <si>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</si>
  <si>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</si>
  <si>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</si>
  <si>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</si>
  <si>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</si>
  <si>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</si>
  <si>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</si>
  <si>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</si>
  <si>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</si>
  <si>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</si>
  <si>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</si>
  <si>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</si>
  <si>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</si>
  <si>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</si>
  <si>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</si>
  <si>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</si>
  <si>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</si>
  <si>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</si>
  <si>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</si>
  <si>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</si>
  <si>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</si>
  <si>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</si>
  <si>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</si>
  <si>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</si>
  <si>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</si>
  <si>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</si>
  <si>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</si>
  <si>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</si>
  <si>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</si>
  <si>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</si>
  <si>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</si>
  <si>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</si>
  <si>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</si>
  <si>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</si>
  <si>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</si>
  <si>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</si>
  <si>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</si>
  <si>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</si>
  <si>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</si>
  <si>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</si>
  <si>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</si>
  <si>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</si>
  <si>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</si>
  <si>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</si>
  <si>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</si>
  <si>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</si>
  <si>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</si>
  <si>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</si>
  <si>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</si>
  <si>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</si>
  <si>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</si>
  <si>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</si>
  <si>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</si>
  <si>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</si>
  <si>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</si>
  <si>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</si>
  <si>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</si>
  <si>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</si>
  <si>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</si>
  <si>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</si>
  <si>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</si>
  <si>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</si>
  <si>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</si>
  <si>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</si>
  <si>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</si>
  <si>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</si>
  <si>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</si>
  <si>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</si>
  <si>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</si>
  <si>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</si>
  <si>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</si>
  <si>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</si>
  <si>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</si>
  <si>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</si>
  <si>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</si>
  <si>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</si>
  <si>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</si>
  <si>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</si>
  <si>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</si>
  <si>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</si>
  <si>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</si>
  <si>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</si>
  <si>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</si>
  <si>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</si>
  <si>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</si>
  <si>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</si>
  <si>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</si>
  <si>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</si>
  <si>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</si>
  <si>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</si>
  <si>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</si>
  <si>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</si>
  <si>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</si>
  <si>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</si>
  <si>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</si>
  <si>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</si>
  <si>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</si>
  <si>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</si>
  <si>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</si>
  <si>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</si>
  <si>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</si>
  <si>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</si>
  <si>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</si>
  <si>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</si>
  <si>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</si>
  <si>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</si>
  <si>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</si>
  <si>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</si>
  <si>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</si>
  <si>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</si>
  <si>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</si>
  <si>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</si>
  <si>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</si>
  <si>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</si>
  <si>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</si>
  <si>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</si>
  <si>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</si>
  <si>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</si>
  <si>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</si>
  <si>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</si>
  <si>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</si>
  <si>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</si>
  <si>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</si>
  <si>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</si>
  <si>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</si>
  <si>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</si>
  <si>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</si>
  <si>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</si>
  <si>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</si>
  <si>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</si>
  <si>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</si>
  <si>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</si>
  <si>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</si>
  <si>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</si>
  <si>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</si>
  <si>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</si>
  <si>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</si>
  <si>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</si>
  <si>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</si>
  <si>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</si>
  <si>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</si>
  <si>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</si>
  <si>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</si>
  <si>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</si>
  <si>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</si>
  <si>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</si>
  <si>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</si>
  <si>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</si>
  <si>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</si>
  <si>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</si>
  <si>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</si>
  <si>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</si>
  <si>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</si>
  <si>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</si>
  <si>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</si>
  <si>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</si>
  <si>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</si>
  <si>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</si>
  <si>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</si>
  <si>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</si>
  <si>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</si>
  <si>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</si>
  <si>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</si>
  <si>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</si>
  <si>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</si>
  <si>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</si>
  <si>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</si>
  <si>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</si>
  <si>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</si>
  <si>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</si>
  <si>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</si>
  <si>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</si>
  <si>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</si>
  <si>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</si>
  <si>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</si>
  <si>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</si>
  <si>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</si>
  <si>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</si>
  <si>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</si>
  <si>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</si>
  <si>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</si>
  <si>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</si>
  <si>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</si>
  <si>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</si>
  <si>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</si>
  <si>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</si>
  <si>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</si>
  <si>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</si>
  <si>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</si>
  <si>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</si>
  <si>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</si>
  <si>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</si>
  <si>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</si>
  <si>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</si>
  <si>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</si>
  <si>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</si>
  <si>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</si>
  <si>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</si>
  <si>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</si>
  <si>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</si>
  <si>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</si>
  <si>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</si>
  <si>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</si>
  <si>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</si>
  <si>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</si>
  <si>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</si>
  <si>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</si>
  <si>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</si>
  <si>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</si>
  <si>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</si>
  <si>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</si>
  <si>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</si>
  <si>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</si>
  <si>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</si>
  <si>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</si>
  <si>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</si>
  <si>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</si>
  <si>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</si>
  <si>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</si>
  <si>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</si>
  <si>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</si>
  <si>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</si>
  <si>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</si>
  <si>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</si>
  <si>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</si>
  <si>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</si>
  <si>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</si>
  <si>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</si>
  <si>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</si>
  <si>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</si>
  <si>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</si>
  <si>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</si>
  <si>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</si>
  <si>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</si>
  <si>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</si>
  <si>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</si>
  <si>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</si>
  <si>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</si>
  <si>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</si>
  <si>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</si>
  <si>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</si>
  <si>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</si>
  <si>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</si>
  <si>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</si>
  <si>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</si>
  <si>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</si>
  <si>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</si>
  <si>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</si>
  <si>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</si>
  <si>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</si>
  <si>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</si>
  <si>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</si>
  <si>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</si>
  <si>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</si>
  <si>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</si>
  <si>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</si>
  <si>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</si>
  <si>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</si>
  <si>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</si>
  <si>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</si>
  <si>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</si>
  <si>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</si>
  <si>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</si>
  <si>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</si>
  <si>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</si>
  <si>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</si>
  <si>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</si>
  <si>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</si>
  <si>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</si>
  <si>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</si>
  <si>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</si>
  <si>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</si>
  <si>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</si>
  <si>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</si>
  <si>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</si>
  <si>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</si>
  <si>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</si>
  <si>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</si>
  <si>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</si>
  <si>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</si>
  <si>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</si>
  <si>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</si>
  <si>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</si>
  <si>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</si>
  <si>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</si>
  <si>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</si>
  <si>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</si>
  <si>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</si>
  <si>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</si>
  <si>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</si>
  <si>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</si>
  <si>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</si>
  <si>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</si>
  <si>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</si>
  <si>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</si>
  <si>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</si>
  <si>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</si>
  <si>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</si>
  <si>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</si>
  <si>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</si>
  <si>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</si>
  <si>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</si>
  <si>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</si>
  <si>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</si>
  <si>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</si>
  <si>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</si>
  <si>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</si>
  <si>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</si>
  <si>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</si>
  <si>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</si>
  <si>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</si>
  <si>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</si>
  <si>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</si>
  <si>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</si>
  <si>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</si>
  <si>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</si>
  <si>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</si>
  <si>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</si>
  <si>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</si>
  <si>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</si>
  <si>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</si>
  <si>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</si>
  <si>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</si>
  <si>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</si>
  <si>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</si>
  <si>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</si>
  <si>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</si>
  <si>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</si>
  <si>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</si>
  <si>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</si>
  <si>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</si>
  <si>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</si>
  <si>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</si>
  <si>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</si>
  <si>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</si>
  <si>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</si>
  <si>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</si>
  <si>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</si>
  <si>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</si>
  <si>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</si>
  <si>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</si>
  <si>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</si>
  <si>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</si>
  <si>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</si>
  <si>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</si>
  <si>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</si>
  <si>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</si>
  <si>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</si>
  <si>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</si>
  <si>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</si>
  <si>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</si>
  <si>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</si>
  <si>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</si>
  <si>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</si>
  <si>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</si>
  <si>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</si>
  <si>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</si>
  <si>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</si>
  <si>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</si>
  <si>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</si>
  <si>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</si>
  <si>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</si>
  <si>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</si>
  <si>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</si>
  <si>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</si>
  <si>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</si>
  <si>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</si>
  <si>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</si>
  <si>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</si>
  <si>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</si>
  <si>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</si>
  <si>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</si>
  <si>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</si>
  <si>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</si>
  <si>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</si>
  <si>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</si>
  <si>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</si>
  <si>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</si>
  <si>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</si>
  <si>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</si>
  <si>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</si>
  <si>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</si>
  <si>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</si>
  <si>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</si>
  <si>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</si>
  <si>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</si>
  <si>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</si>
  <si>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</si>
  <si>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</si>
  <si>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</si>
  <si>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</si>
  <si>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</si>
  <si>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</si>
  <si>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</si>
  <si>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</si>
  <si>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</si>
  <si>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</si>
  <si>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</si>
  <si>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</si>
  <si>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</si>
  <si>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</si>
  <si>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</si>
  <si>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</si>
  <si>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</si>
  <si>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</si>
  <si>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</si>
  <si>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</si>
  <si>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</si>
  <si>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</si>
  <si>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</si>
  <si>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</si>
  <si>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</si>
  <si>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</si>
  <si>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</si>
  <si>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</si>
  <si>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</si>
  <si>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</si>
  <si>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</si>
  <si>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</si>
  <si>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</si>
  <si>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</si>
  <si>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</si>
  <si>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</si>
  <si>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</si>
  <si>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</si>
  <si>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</si>
  <si>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</si>
  <si>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</si>
  <si>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</si>
  <si>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</si>
  <si>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</si>
  <si>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</si>
  <si>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</si>
  <si>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</si>
  <si>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</si>
  <si>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</si>
  <si>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</si>
  <si>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</si>
  <si>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</si>
  <si>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</si>
  <si>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</si>
  <si>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</si>
  <si>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</si>
  <si>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</si>
  <si>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</si>
  <si>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</si>
  <si>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</si>
  <si>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</si>
  <si>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</si>
  <si>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</si>
  <si>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</si>
  <si>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</si>
  <si>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</si>
  <si>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</si>
  <si>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</si>
  <si>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</si>
  <si>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</si>
  <si>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</si>
  <si>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</si>
  <si>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</si>
  <si>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</si>
  <si>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</si>
  <si>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</si>
  <si>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</si>
  <si>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</si>
  <si>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</si>
  <si>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</si>
  <si>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</si>
  <si>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</si>
  <si>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</si>
  <si>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</si>
  <si>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</si>
  <si>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</si>
  <si>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</si>
  <si>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</si>
  <si>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</si>
  <si>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</si>
  <si>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</si>
  <si>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</si>
  <si>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</si>
  <si>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</si>
  <si>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</si>
  <si>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</si>
  <si>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</si>
  <si>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</si>
  <si>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</si>
  <si>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</si>
  <si>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</si>
  <si>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</si>
  <si>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</si>
  <si>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</si>
  <si>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</si>
  <si>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</si>
  <si>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</si>
  <si>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</si>
  <si>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</si>
  <si>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</si>
  <si>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</si>
  <si>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</si>
  <si>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</si>
  <si>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</si>
  <si>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</si>
  <si>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</si>
  <si>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</si>
  <si>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</si>
  <si>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</si>
  <si>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</si>
  <si>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</si>
  <si>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</si>
  <si>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</si>
  <si>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</si>
  <si>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</si>
  <si>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</si>
  <si>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</si>
  <si>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</si>
  <si>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</si>
  <si>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</si>
  <si>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</si>
  <si>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</si>
  <si>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</si>
  <si>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</si>
  <si>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</si>
  <si>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</si>
  <si>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</si>
  <si>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</si>
  <si>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</si>
  <si>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</si>
  <si>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</si>
  <si>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</si>
  <si>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</si>
  <si>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</si>
  <si>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</si>
  <si>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</si>
  <si>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</si>
  <si>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</si>
  <si>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</si>
  <si>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</si>
  <si>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</si>
  <si>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</si>
  <si>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</si>
  <si>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</si>
  <si>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</si>
  <si>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</si>
  <si>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</si>
  <si>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</si>
  <si>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</si>
  <si>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</si>
  <si>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</si>
  <si>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</si>
  <si>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</si>
  <si>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</si>
  <si>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</si>
  <si>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</si>
  <si>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</si>
  <si>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</si>
  <si>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</si>
  <si>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</si>
  <si>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</si>
  <si>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</si>
  <si>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</si>
  <si>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</si>
  <si>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</si>
  <si>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</si>
  <si>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</si>
  <si>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</si>
  <si>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</si>
  <si>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</si>
  <si>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</si>
  <si>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</si>
  <si>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</si>
  <si>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</si>
  <si>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</si>
  <si>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</si>
  <si>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</si>
  <si>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</si>
  <si>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</si>
  <si>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</si>
  <si>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</si>
  <si>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</si>
  <si>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</si>
  <si>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</si>
  <si>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</si>
  <si>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</si>
  <si>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</si>
  <si>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</si>
  <si>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</si>
  <si>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</si>
  <si>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</si>
  <si>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</si>
  <si>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</si>
  <si>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</si>
  <si>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</si>
  <si>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</si>
  <si>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</si>
  <si>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</si>
  <si>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</si>
  <si>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</si>
  <si>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</si>
  <si>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</si>
  <si>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</si>
  <si>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</si>
  <si>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</si>
  <si>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</si>
  <si>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</si>
  <si>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</si>
  <si>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</si>
  <si>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</si>
  <si>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</si>
  <si>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</si>
  <si>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</si>
  <si>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</si>
  <si>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</si>
  <si>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</si>
  <si>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</si>
  <si>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</si>
  <si>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</si>
  <si>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</si>
  <si>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</si>
  <si>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</si>
  <si>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</si>
  <si>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</si>
  <si>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</si>
  <si>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</si>
  <si>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</si>
  <si>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</si>
  <si>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</si>
  <si>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</si>
  <si>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</si>
  <si>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</si>
  <si>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</si>
  <si>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</si>
  <si>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</si>
  <si>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</si>
  <si>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</si>
  <si>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</si>
  <si>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</si>
  <si>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</si>
  <si>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</si>
  <si>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</si>
  <si>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</si>
  <si>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</si>
  <si>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</si>
  <si>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</si>
  <si>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</si>
  <si>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</si>
  <si>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</si>
  <si>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</si>
  <si>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</si>
  <si>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</si>
  <si>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</si>
  <si>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</si>
  <si>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</si>
  <si>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</si>
  <si>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</si>
  <si>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</si>
  <si>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</si>
  <si>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</si>
  <si>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</si>
  <si>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</si>
  <si>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</si>
  <si>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</si>
  <si>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</si>
  <si>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</si>
  <si>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</si>
  <si>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</si>
  <si>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</si>
  <si>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</si>
  <si>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</si>
  <si>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</si>
  <si>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</si>
  <si>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</si>
  <si>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</si>
  <si>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</si>
  <si>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</si>
  <si>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</si>
  <si>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</si>
  <si>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</si>
  <si>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</si>
  <si>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</si>
  <si>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</si>
  <si>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</si>
  <si>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</si>
  <si>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</si>
  <si>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</si>
  <si>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</si>
  <si>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</si>
  <si>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</si>
  <si>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</si>
  <si>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</si>
  <si>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</si>
  <si>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</si>
  <si>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</si>
  <si>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</si>
  <si>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</si>
  <si>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</si>
  <si>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</si>
  <si>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</si>
  <si>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</si>
  <si>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</si>
  <si>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</si>
  <si>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</si>
  <si>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</si>
  <si>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</si>
  <si>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</si>
  <si>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</si>
  <si>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</si>
  <si>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</si>
  <si>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</si>
  <si>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</si>
  <si>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</si>
  <si>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</si>
  <si>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</si>
  <si>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</si>
  <si>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</si>
  <si>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</si>
  <si>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</si>
  <si>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</si>
  <si>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</si>
  <si>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</si>
  <si>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</si>
  <si>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</si>
  <si>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</si>
  <si>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</si>
  <si>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</si>
  <si>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</si>
  <si>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</si>
  <si>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</si>
  <si>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</si>
  <si>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</si>
  <si>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</si>
  <si>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</si>
  <si>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</si>
  <si>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</si>
  <si>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</si>
  <si>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</si>
  <si>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</si>
  <si>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</si>
  <si>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</si>
  <si>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</si>
  <si>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</si>
  <si>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</si>
  <si>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</si>
  <si>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</si>
  <si>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</si>
  <si>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</si>
  <si>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</si>
  <si>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</si>
  <si>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</si>
  <si>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</si>
  <si>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</si>
  <si>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</si>
  <si>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</si>
  <si>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</si>
  <si>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</si>
  <si>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</si>
  <si>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</si>
  <si>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</si>
  <si>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</si>
  <si>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</si>
  <si>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</si>
  <si>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</si>
  <si>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</si>
  <si>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</si>
  <si>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</si>
  <si>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</si>
  <si>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</si>
  <si>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</si>
  <si>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</si>
  <si>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</si>
  <si>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</si>
  <si>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</si>
  <si>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</si>
  <si>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</si>
  <si>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</si>
  <si>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</si>
  <si>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</si>
  <si>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</si>
  <si>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</si>
  <si>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</si>
  <si>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</si>
  <si>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</si>
  <si>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</si>
  <si>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</si>
  <si>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</si>
  <si>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</si>
  <si>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</si>
  <si>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</si>
  <si>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</si>
  <si>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</si>
  <si>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</si>
  <si>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</si>
  <si>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</si>
  <si>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</si>
  <si>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</si>
  <si>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</si>
  <si>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</si>
  <si>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</si>
  <si>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</si>
  <si>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</si>
  <si>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</si>
  <si>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</si>
  <si>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</si>
  <si>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</si>
  <si>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</si>
  <si>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</si>
  <si>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</si>
  <si>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</si>
  <si>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</si>
  <si>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</si>
  <si>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</si>
  <si>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</si>
  <si>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</si>
  <si>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</si>
  <si>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</si>
  <si>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</si>
  <si>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</si>
  <si>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</si>
  <si>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</si>
  <si>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</si>
  <si>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</si>
  <si>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</si>
  <si>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</si>
  <si>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</si>
  <si>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</si>
  <si>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</si>
  <si>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</si>
  <si>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</si>
  <si>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</si>
  <si>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</si>
  <si>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</si>
  <si>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</si>
  <si>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</si>
  <si>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</si>
  <si>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</si>
  <si>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</si>
  <si>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</si>
  <si>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</si>
  <si>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</si>
  <si>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</si>
  <si>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</si>
  <si>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</si>
  <si>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</si>
  <si>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</si>
  <si>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</si>
  <si>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</si>
  <si>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</si>
  <si>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</si>
  <si>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</si>
  <si>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</si>
  <si>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</si>
  <si>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</si>
  <si>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</si>
  <si>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</si>
  <si>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</si>
  <si>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</si>
  <si>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</si>
  <si>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</si>
  <si>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</si>
  <si>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</si>
  <si>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</si>
  <si>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</si>
  <si>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</si>
  <si>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</si>
  <si>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</si>
  <si>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</si>
  <si>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</si>
  <si>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</si>
  <si>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</si>
  <si>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</si>
  <si>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</si>
  <si>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</si>
  <si>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</si>
  <si>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</si>
  <si>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</si>
  <si>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</si>
  <si>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</si>
  <si>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</si>
  <si>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</si>
  <si>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</si>
  <si>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</si>
  <si>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</si>
  <si>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</si>
  <si>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</si>
  <si>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</si>
  <si>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</si>
  <si>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</si>
  <si>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</si>
  <si>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</si>
  <si>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</si>
  <si>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</si>
  <si>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</si>
  <si>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</si>
  <si>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</si>
  <si>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</si>
  <si>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</si>
  <si>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</si>
  <si>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</si>
  <si>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</si>
  <si>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</si>
  <si>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</si>
  <si>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</si>
  <si>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</si>
  <si>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</si>
  <si>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</si>
  <si>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</si>
  <si>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</si>
  <si>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</si>
  <si>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</si>
  <si>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</si>
  <si>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</si>
  <si>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</si>
  <si>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</si>
  <si>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</si>
  <si>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</si>
  <si>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</si>
  <si>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</si>
  <si>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</si>
  <si>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</si>
  <si>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</si>
  <si>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</si>
  <si>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</si>
  <si>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</si>
  <si>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</si>
  <si>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</si>
  <si>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</si>
  <si>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</si>
  <si>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</si>
  <si>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</si>
  <si>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</si>
  <si>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</si>
  <si>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</si>
  <si>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</si>
  <si>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</si>
  <si>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</si>
  <si>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</si>
  <si>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</si>
  <si>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</si>
  <si>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</si>
  <si>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</si>
  <si>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</si>
  <si>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</si>
  <si>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</si>
  <si>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</si>
  <si>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</si>
  <si>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</si>
  <si>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</si>
  <si>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</si>
  <si>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</si>
  <si>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</si>
  <si>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</si>
  <si>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</si>
  <si>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</si>
  <si>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</si>
  <si>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</si>
  <si>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</si>
  <si>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</si>
  <si>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</si>
  <si>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</si>
  <si>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</si>
  <si>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</si>
  <si>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</si>
  <si>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</si>
  <si>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</si>
  <si>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</si>
  <si>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</si>
  <si>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</si>
  <si>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</si>
  <si>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</si>
  <si>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</si>
  <si>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</si>
  <si>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</si>
  <si>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</si>
  <si>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</si>
  <si>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</si>
  <si>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</si>
  <si>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</si>
  <si>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</si>
  <si>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</si>
  <si>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</si>
  <si>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</si>
  <si>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</si>
  <si>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</si>
  <si>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</si>
  <si>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</si>
  <si>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</si>
  <si>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</si>
  <si>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</si>
  <si>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</si>
  <si>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</si>
  <si>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</si>
  <si>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</si>
  <si>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</si>
  <si>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</si>
  <si>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</si>
  <si>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</si>
  <si>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</si>
  <si>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</si>
  <si>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</si>
  <si>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</si>
  <si>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</si>
  <si>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</si>
  <si>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</si>
  <si>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</si>
  <si>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</si>
  <si>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</si>
  <si>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</si>
  <si>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</si>
  <si>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</si>
  <si>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</si>
  <si>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</si>
  <si>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</si>
  <si>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</si>
  <si>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</si>
  <si>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</si>
  <si>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</si>
  <si>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</si>
  <si>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</si>
  <si>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</si>
  <si>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</si>
  <si>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</si>
  <si>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</si>
  <si>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</si>
  <si>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</si>
  <si>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</si>
  <si>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</si>
  <si>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</si>
  <si>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</si>
  <si>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</si>
  <si>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</si>
  <si>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</si>
  <si>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</si>
  <si>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</si>
  <si>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</si>
  <si>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</si>
  <si>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</si>
  <si>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</si>
  <si>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</si>
  <si>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</si>
  <si>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</si>
  <si>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</si>
  <si>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</si>
  <si>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</si>
  <si>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</si>
  <si>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</si>
  <si>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</si>
  <si>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</si>
  <si>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</si>
  <si>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</si>
  <si>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</si>
  <si>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</si>
  <si>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</si>
  <si>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</si>
  <si>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</si>
  <si>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</si>
  <si>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</si>
  <si>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</si>
  <si>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</si>
  <si>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</si>
  <si>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</si>
  <si>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</si>
  <si>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</si>
  <si>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</si>
  <si>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</si>
  <si>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</si>
  <si>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</si>
  <si>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</si>
  <si>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</si>
  <si>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</si>
  <si>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</si>
  <si>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</si>
  <si>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</si>
  <si>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</si>
  <si>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</si>
  <si>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</si>
  <si>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</si>
  <si>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</si>
  <si>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</si>
  <si>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</si>
  <si>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</si>
  <si>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</si>
  <si>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</si>
  <si>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</si>
  <si>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</si>
  <si>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</si>
  <si>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</si>
  <si>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</si>
  <si>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</si>
  <si>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</si>
  <si>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</si>
  <si>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</si>
  <si>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</si>
  <si>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</si>
  <si>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</si>
  <si>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</si>
  <si>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</si>
  <si>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</si>
  <si>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</si>
  <si>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</si>
  <si>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</si>
  <si>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</si>
  <si>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</si>
  <si>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</si>
  <si>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</si>
  <si>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</si>
  <si>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</si>
  <si>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</si>
  <si>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</si>
  <si>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</si>
  <si>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</si>
  <si>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</si>
  <si>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</si>
  <si>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</si>
  <si>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</si>
  <si>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</si>
  <si>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</si>
  <si>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</si>
  <si>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</si>
  <si>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</si>
  <si>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</si>
  <si>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</si>
  <si>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</si>
  <si>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</si>
  <si>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</si>
  <si>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</si>
  <si>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</si>
  <si>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</si>
  <si>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</si>
  <si>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</si>
  <si>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</si>
  <si>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</si>
  <si>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</si>
  <si>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</si>
  <si>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</si>
  <si>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</si>
  <si>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</si>
  <si>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</si>
  <si>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</si>
  <si>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</si>
  <si>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</si>
  <si>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</si>
  <si>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</si>
  <si>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</si>
  <si>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</si>
  <si>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</si>
  <si>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</si>
  <si>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</si>
  <si>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</si>
  <si>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</si>
  <si>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</si>
  <si>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</si>
  <si>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</si>
  <si>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</si>
  <si>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</si>
  <si>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</si>
  <si>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</si>
  <si>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</si>
  <si>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</si>
  <si>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</si>
  <si>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</si>
  <si>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</si>
  <si>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</si>
  <si>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</si>
  <si>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</si>
  <si>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</si>
  <si>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</si>
  <si>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</si>
  <si>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</si>
  <si>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</si>
  <si>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</si>
  <si>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</si>
  <si>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</si>
  <si>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</si>
  <si>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</si>
  <si>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</si>
  <si>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</si>
  <si>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</si>
  <si>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</si>
  <si>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</si>
  <si>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</si>
  <si>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</si>
  <si>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</si>
  <si>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</si>
  <si>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</si>
  <si>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</si>
  <si>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</si>
  <si>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</si>
  <si>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</si>
  <si>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</si>
  <si>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</si>
  <si>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</si>
  <si>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</si>
  <si>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</si>
  <si>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</si>
  <si>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</si>
  <si>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</si>
  <si>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</si>
  <si>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</si>
  <si>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</si>
  <si>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</si>
  <si>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</si>
  <si>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</si>
  <si>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</si>
  <si>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</si>
  <si>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</si>
  <si>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</si>
  <si>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</si>
  <si>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</si>
  <si>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</si>
  <si>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</si>
  <si>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</si>
  <si>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</si>
  <si>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</si>
  <si>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</si>
  <si>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</si>
  <si>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</si>
  <si>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</si>
  <si>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</si>
  <si>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</si>
  <si>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</si>
  <si>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</si>
  <si>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</si>
  <si>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</si>
  <si>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</si>
  <si>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</si>
  <si>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</si>
  <si>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</si>
  <si>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</si>
  <si>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</si>
  <si>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</si>
  <si>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</si>
  <si>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</si>
  <si>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</si>
  <si>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</si>
  <si>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</si>
  <si>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</si>
  <si>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</si>
  <si>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</si>
  <si>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</si>
  <si>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</si>
  <si>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</si>
  <si>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</si>
  <si>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</si>
  <si>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</si>
  <si>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</si>
  <si>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</si>
  <si>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</si>
  <si>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</si>
  <si>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</si>
  <si>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</si>
  <si>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</si>
  <si>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</si>
  <si>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</si>
  <si>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</si>
  <si>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</si>
  <si>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</si>
  <si>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</si>
  <si>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</si>
  <si>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</si>
  <si>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</si>
  <si>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</si>
  <si>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</si>
  <si>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</si>
  <si>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</si>
  <si>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</si>
  <si>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</si>
  <si>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</si>
  <si>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</si>
  <si>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</si>
  <si>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</si>
  <si>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</si>
  <si>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</si>
  <si>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</si>
  <si>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</si>
  <si>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</si>
  <si>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</si>
  <si>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</si>
  <si>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</si>
  <si>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</si>
  <si>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</si>
  <si>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</si>
  <si>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</si>
  <si>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</si>
  <si>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</si>
  <si>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</si>
  <si>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</si>
  <si>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</si>
  <si>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</si>
  <si>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</si>
  <si>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</si>
  <si>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</si>
  <si>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</si>
  <si>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</si>
  <si>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</si>
  <si>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</si>
  <si>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</si>
  <si>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</si>
  <si>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</si>
  <si>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</si>
  <si>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</si>
  <si>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</si>
  <si>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</si>
  <si>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</si>
  <si>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</si>
  <si>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</si>
  <si>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</si>
  <si>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</si>
  <si>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</si>
  <si>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</si>
  <si>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</si>
  <si>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</si>
  <si>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</si>
  <si>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</si>
  <si>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</si>
  <si>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</si>
  <si>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</si>
  <si>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</si>
  <si>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</si>
  <si>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</si>
  <si>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</si>
  <si>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</si>
  <si>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</si>
  <si>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</si>
  <si>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</si>
  <si>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</si>
  <si>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</si>
  <si>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</si>
  <si>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</si>
  <si>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</si>
  <si>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</si>
  <si>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</si>
  <si>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</si>
  <si>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</si>
  <si>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</si>
  <si>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</si>
  <si>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</si>
  <si>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</si>
  <si>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</si>
  <si>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</si>
  <si>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</si>
  <si>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</si>
  <si>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</si>
  <si>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</si>
  <si>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</si>
  <si>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</si>
  <si>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</si>
  <si>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</si>
  <si>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</si>
  <si>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</si>
  <si>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</si>
  <si>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</si>
  <si>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</si>
  <si>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</si>
  <si>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</si>
  <si>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</si>
  <si>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</si>
  <si>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</si>
  <si>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</si>
  <si>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</si>
  <si>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</si>
  <si>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</si>
  <si>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</si>
  <si>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</si>
  <si>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</si>
  <si>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</si>
  <si>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</si>
  <si>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</si>
  <si>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</si>
  <si>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</si>
  <si>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</si>
  <si>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</si>
  <si>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</si>
  <si>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</si>
  <si>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</si>
  <si>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</si>
  <si>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</si>
  <si>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</si>
  <si>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</si>
  <si>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</si>
  <si>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</si>
  <si>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</si>
  <si>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</si>
  <si>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</si>
  <si>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</si>
  <si>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</si>
  <si>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</si>
  <si>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</si>
  <si>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</si>
  <si>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</si>
  <si>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</si>
  <si>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</si>
  <si>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</si>
  <si>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</si>
  <si>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</si>
  <si>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</si>
  <si>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</si>
  <si>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</si>
  <si>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</si>
  <si>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</si>
  <si>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</si>
  <si>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</si>
  <si>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</si>
  <si>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</si>
  <si>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</si>
  <si>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</si>
  <si>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</si>
  <si>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</si>
  <si>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</si>
  <si>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</si>
  <si>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</si>
  <si>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</si>
  <si>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</si>
  <si>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</si>
  <si>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</si>
  <si>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</si>
  <si>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</si>
  <si>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</si>
  <si>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</si>
  <si>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</si>
  <si>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</si>
  <si>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</si>
  <si>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</si>
  <si>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</si>
  <si>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</si>
  <si>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</si>
  <si>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</si>
  <si>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</si>
  <si>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</si>
  <si>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</si>
  <si>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</si>
  <si>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</si>
  <si>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</si>
  <si>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</si>
  <si>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</si>
  <si>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</si>
  <si>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</si>
  <si>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</si>
  <si>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</si>
  <si>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</si>
  <si>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</si>
  <si>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</si>
  <si>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</si>
  <si>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</si>
  <si>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</si>
  <si>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</si>
  <si>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</si>
  <si>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</si>
  <si>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</si>
  <si>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</si>
  <si>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</si>
  <si>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</si>
  <si>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</si>
  <si>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</si>
  <si>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</si>
  <si>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</si>
  <si>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</si>
  <si>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</si>
  <si>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</si>
  <si>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</si>
  <si>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</si>
  <si>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</si>
  <si>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</si>
  <si>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</si>
  <si>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</si>
  <si>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</si>
  <si>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</si>
  <si>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</si>
  <si>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</si>
  <si>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</si>
  <si>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</si>
  <si>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</si>
  <si>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</si>
  <si>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</si>
  <si>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</si>
  <si>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</si>
  <si>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</si>
  <si>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</si>
  <si>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</si>
  <si>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</si>
  <si>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</si>
  <si>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</si>
  <si>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</si>
  <si>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</si>
  <si>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</si>
  <si>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</si>
  <si>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</si>
  <si>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</si>
  <si>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</si>
  <si>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</si>
  <si>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</si>
  <si>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</si>
  <si>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</si>
  <si>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</si>
  <si>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</si>
  <si>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</si>
  <si>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</si>
  <si>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</si>
  <si>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</si>
  <si>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</si>
  <si>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</si>
  <si>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</si>
  <si>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</si>
  <si>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</si>
  <si>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</si>
  <si>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</si>
  <si>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</si>
  <si>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</si>
  <si>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</si>
  <si>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</si>
  <si>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</si>
  <si>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</si>
  <si>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</si>
  <si>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</si>
  <si>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</si>
  <si>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</si>
  <si>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</si>
  <si>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</si>
  <si>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</si>
  <si>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</si>
  <si>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</si>
  <si>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</si>
  <si>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</si>
  <si>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</si>
  <si>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</si>
  <si>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</si>
  <si>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</si>
  <si>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</si>
  <si>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</si>
  <si>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</si>
  <si>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</si>
  <si>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</si>
  <si>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</si>
  <si>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</si>
  <si>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</si>
  <si>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</si>
  <si>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</si>
  <si>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</si>
  <si>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</si>
  <si>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</si>
  <si>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</si>
  <si>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</si>
  <si>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</si>
  <si>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</si>
  <si>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</si>
  <si>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</si>
  <si>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</si>
  <si>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</si>
  <si>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</si>
  <si>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</si>
  <si>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</si>
  <si>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</si>
  <si>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</si>
  <si>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</si>
  <si>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</si>
  <si>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</si>
  <si>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</si>
  <si>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</si>
  <si>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</si>
  <si>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</si>
  <si>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</si>
  <si>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</si>
  <si>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</si>
  <si>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</si>
  <si>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</si>
  <si>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</si>
  <si>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</si>
  <si>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</si>
  <si>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</si>
  <si>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</si>
  <si>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</si>
  <si>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</si>
  <si>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</si>
  <si>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</si>
  <si>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</si>
  <si>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</si>
  <si>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</si>
  <si>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</si>
  <si>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</si>
  <si>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</si>
  <si>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</si>
  <si>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</si>
  <si>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</si>
  <si>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</si>
  <si>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</si>
  <si>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</si>
  <si>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</si>
  <si>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</si>
  <si>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</si>
  <si>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</si>
  <si>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</si>
  <si>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</si>
  <si>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</si>
  <si>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</si>
  <si>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</si>
  <si>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</si>
  <si>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</si>
  <si>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</si>
  <si>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</si>
  <si>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</si>
  <si>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</si>
  <si>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</si>
  <si>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</si>
  <si>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</si>
  <si>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</si>
  <si>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</si>
  <si>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</si>
  <si>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</si>
  <si>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</si>
  <si>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</si>
  <si>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</si>
  <si>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</si>
  <si>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</si>
  <si>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</si>
  <si>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</si>
  <si>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</si>
  <si>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</si>
  <si>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</si>
  <si>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</si>
  <si>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</si>
  <si>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</si>
  <si>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</si>
  <si>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</si>
  <si>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</si>
  <si>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</si>
  <si>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</si>
  <si>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</si>
  <si>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</si>
  <si>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</si>
  <si>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</si>
  <si>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</si>
  <si>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</si>
  <si>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</si>
  <si>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</si>
  <si>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</si>
  <si>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</si>
  <si>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</si>
  <si>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</si>
  <si>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</si>
  <si>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</si>
  <si>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</si>
  <si>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</si>
  <si>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</si>
  <si>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</si>
  <si>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</si>
  <si>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</si>
  <si>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</si>
  <si>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</si>
  <si>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</si>
  <si>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</si>
  <si>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</si>
  <si>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</si>
  <si>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</si>
  <si>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</si>
  <si>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</si>
  <si>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</si>
  <si>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</si>
  <si>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</si>
  <si>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</si>
  <si>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</si>
  <si>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</si>
  <si>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</si>
  <si>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</si>
  <si>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</si>
  <si>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</si>
  <si>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</si>
  <si>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</si>
  <si>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</si>
  <si>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</si>
  <si>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</si>
  <si>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</si>
  <si>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</si>
  <si>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</si>
  <si>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</si>
  <si>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</si>
  <si>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</si>
  <si>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</si>
  <si>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</si>
  <si>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</si>
  <si>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</si>
  <si>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</si>
  <si>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</si>
  <si>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</si>
  <si>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</si>
  <si>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</si>
  <si>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</si>
  <si>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</si>
  <si>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</si>
  <si>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</si>
  <si>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</si>
  <si>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</si>
  <si>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</si>
  <si>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</si>
  <si>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</si>
  <si>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</si>
  <si>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</si>
  <si>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</si>
  <si>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</si>
  <si>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</si>
  <si>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</si>
  <si>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</si>
  <si>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</si>
  <si>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</si>
  <si>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</si>
  <si>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</si>
  <si>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</si>
  <si>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</si>
  <si>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</si>
  <si>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</si>
  <si>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</si>
  <si>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</si>
  <si>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</si>
  <si>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</si>
  <si>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</si>
  <si>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</si>
  <si>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</si>
  <si>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</si>
  <si>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</si>
  <si>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</si>
  <si>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</si>
  <si>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</si>
  <si>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</si>
  <si>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</si>
  <si>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</si>
  <si>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</si>
  <si>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</si>
  <si>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</si>
  <si>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</si>
  <si>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</si>
  <si>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</si>
  <si>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</si>
  <si>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</si>
  <si>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</si>
  <si>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</si>
  <si>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</si>
  <si>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</si>
  <si>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</si>
  <si>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</si>
  <si>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</si>
  <si>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</si>
  <si>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</si>
  <si>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</si>
  <si>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</si>
  <si>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</si>
  <si>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</si>
  <si>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</si>
  <si>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</si>
  <si>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</si>
  <si>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</si>
  <si>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</si>
  <si>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</si>
  <si>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</si>
  <si>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</si>
  <si>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</si>
  <si>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</si>
  <si>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</si>
  <si>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</si>
  <si>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</si>
  <si>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</si>
  <si>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</si>
  <si>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</si>
  <si>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</si>
  <si>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</si>
  <si>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</si>
  <si>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</si>
  <si>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</si>
  <si>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</si>
  <si>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</si>
  <si>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</si>
  <si>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</si>
  <si>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</si>
  <si>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</si>
  <si>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</si>
  <si>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</si>
  <si>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</si>
  <si>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</si>
  <si>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</si>
  <si>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</si>
  <si>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</si>
  <si>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</si>
  <si>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</si>
  <si>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</si>
  <si>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</si>
  <si>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</si>
  <si>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</si>
  <si>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</si>
  <si>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</si>
  <si>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</si>
  <si>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</si>
  <si>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</si>
  <si>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</si>
  <si>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</si>
  <si>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</si>
  <si>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</si>
  <si>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</si>
  <si>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</si>
  <si>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</si>
  <si>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</si>
  <si>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</si>
  <si>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</si>
  <si>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</si>
  <si>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</si>
  <si>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</si>
  <si>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</si>
  <si>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</si>
  <si>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</si>
  <si>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</si>
  <si>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</si>
  <si>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</si>
  <si>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</si>
  <si>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</si>
  <si>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</si>
  <si>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</si>
  <si>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</si>
  <si>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</si>
  <si>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</si>
  <si>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</si>
  <si>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</si>
  <si>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</si>
  <si>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</si>
  <si>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</si>
  <si>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</si>
  <si>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</si>
  <si>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</si>
  <si>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</si>
  <si>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</si>
  <si>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</si>
  <si>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</si>
  <si>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</si>
  <si>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</si>
  <si>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</si>
  <si>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</si>
  <si>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</si>
  <si>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</si>
  <si>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</si>
  <si>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</si>
  <si>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</si>
  <si>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</si>
  <si>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</si>
  <si>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</si>
  <si>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</si>
  <si>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</si>
  <si>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</si>
  <si>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</si>
  <si>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</si>
  <si>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</si>
  <si>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</si>
  <si>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</si>
  <si>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</si>
  <si>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</si>
  <si>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</si>
  <si>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</si>
  <si>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</si>
  <si>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</si>
  <si>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</si>
  <si>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</si>
  <si>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</si>
  <si>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</si>
  <si>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</si>
  <si>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</si>
  <si>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</si>
  <si>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</si>
  <si>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</si>
  <si>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</si>
  <si>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</si>
  <si>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</si>
  <si>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</si>
  <si>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</si>
  <si>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</si>
  <si>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</si>
  <si>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</si>
  <si>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</si>
  <si>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</si>
  <si>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</si>
  <si>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</si>
  <si>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</si>
  <si>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</si>
  <si>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</si>
  <si>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</si>
  <si>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</si>
  <si>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</si>
  <si>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</si>
  <si>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</si>
  <si>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</si>
  <si>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</si>
  <si>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</si>
  <si>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</si>
  <si>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</si>
  <si>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</si>
  <si>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</si>
  <si>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</si>
  <si>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</si>
  <si>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</si>
  <si>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</si>
  <si>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</si>
  <si>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</si>
  <si>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</si>
  <si>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</si>
  <si>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</si>
  <si>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</si>
  <si>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</si>
  <si>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</si>
  <si>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</si>
  <si>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</si>
  <si>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</si>
  <si>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</si>
  <si>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</si>
  <si>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</si>
  <si>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</si>
  <si>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</si>
  <si>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</si>
  <si>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</si>
  <si>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</si>
  <si>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</si>
  <si>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</si>
  <si>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</si>
  <si>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</si>
  <si>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</si>
  <si>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</si>
  <si>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</si>
  <si>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</si>
  <si>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</si>
  <si>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</si>
  <si>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</si>
  <si>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</si>
  <si>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</si>
  <si>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</si>
  <si>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</si>
  <si>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</si>
  <si>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</si>
  <si>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</si>
  <si>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</si>
  <si>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</si>
  <si>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</si>
  <si>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</si>
  <si>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</si>
  <si>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</si>
  <si>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</si>
  <si>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</si>
  <si>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</si>
  <si>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</si>
  <si>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</si>
  <si>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</si>
  <si>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</si>
  <si>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</si>
  <si>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</si>
  <si>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</si>
  <si>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</si>
  <si>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</si>
  <si>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</si>
  <si>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</si>
  <si>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</si>
  <si>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</si>
  <si>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</si>
  <si>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</si>
  <si>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</si>
  <si>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</si>
  <si>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</si>
  <si>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</si>
  <si>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</si>
  <si>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</si>
  <si>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</si>
  <si>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</si>
  <si>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</si>
  <si>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</si>
  <si>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</si>
  <si>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</si>
  <si>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</si>
  <si>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</si>
  <si>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</si>
  <si>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</si>
  <si>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</si>
  <si>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</si>
  <si>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</si>
  <si>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</si>
  <si>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</si>
  <si>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</si>
  <si>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</si>
  <si>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</si>
  <si>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</si>
  <si>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</si>
  <si>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</si>
  <si>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</si>
  <si>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</si>
  <si>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</si>
  <si>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</si>
  <si>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</si>
  <si>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</si>
  <si>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</si>
  <si>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</si>
  <si>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</si>
  <si>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</si>
  <si>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</si>
  <si>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</si>
  <si>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</si>
  <si>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</si>
  <si>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</si>
  <si>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</si>
  <si>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</si>
  <si>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</si>
  <si>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</si>
  <si>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</si>
  <si>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</si>
  <si>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</si>
  <si>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</si>
  <si>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</si>
  <si>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</si>
  <si>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</si>
  <si>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</si>
  <si>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</si>
  <si>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</si>
  <si>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</si>
  <si>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</si>
  <si>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</si>
  <si>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</si>
  <si>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</si>
  <si>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</si>
  <si>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</si>
  <si>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</si>
  <si>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</si>
  <si>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</si>
  <si>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</si>
  <si>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</si>
  <si>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</si>
  <si>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</si>
  <si>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</si>
  <si>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</si>
  <si>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</si>
  <si>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</si>
  <si>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</si>
  <si>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</si>
  <si>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</si>
  <si>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</si>
  <si>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</si>
  <si>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</si>
  <si>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</si>
  <si>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</si>
  <si>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</si>
  <si>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</si>
  <si>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</si>
  <si>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</si>
  <si>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</si>
  <si>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</si>
  <si>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</si>
  <si>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</si>
  <si>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</si>
  <si>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</si>
  <si>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</si>
  <si>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</si>
  <si>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</si>
  <si>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</si>
  <si>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</si>
  <si>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</si>
  <si>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</si>
  <si>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</si>
  <si>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</si>
  <si>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</si>
  <si>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</si>
  <si>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</si>
  <si>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</si>
  <si>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</si>
  <si>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</si>
  <si>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</si>
  <si>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</si>
  <si>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</si>
  <si>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</si>
  <si>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</si>
  <si>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</si>
  <si>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</si>
  <si>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</si>
  <si>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</si>
  <si>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</si>
  <si>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</si>
  <si>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</si>
  <si>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</si>
  <si>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</si>
  <si>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</si>
  <si>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</si>
  <si>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</si>
  <si>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</si>
  <si>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</si>
  <si>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</si>
  <si>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</si>
  <si>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</si>
  <si>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</si>
  <si>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</si>
  <si>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</si>
  <si>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</si>
  <si>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</si>
  <si>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</si>
  <si>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</si>
  <si>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</si>
  <si>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</si>
  <si>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</si>
  <si>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</si>
  <si>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</si>
  <si>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</si>
  <si>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</si>
  <si>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</si>
  <si>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</si>
  <si>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</si>
  <si>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</si>
  <si>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</si>
  <si>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</si>
  <si>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</si>
  <si>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</si>
  <si>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</si>
  <si>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</si>
  <si>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</si>
  <si>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</si>
  <si>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</si>
  <si>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</si>
  <si>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</si>
  <si>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</si>
  <si>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</si>
  <si>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</si>
  <si>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</si>
  <si>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</si>
  <si>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</si>
  <si>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</si>
  <si>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</si>
  <si>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</si>
  <si>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</si>
  <si>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</si>
  <si>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</si>
  <si>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</si>
  <si>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</si>
  <si>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</si>
  <si>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</si>
  <si>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</si>
  <si>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</si>
  <si>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</si>
  <si>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</si>
  <si>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</si>
  <si>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</si>
  <si>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</si>
  <si>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</si>
  <si>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</si>
  <si>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</si>
  <si>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</si>
  <si>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</si>
  <si>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</si>
  <si>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</si>
  <si>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</si>
  <si>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</si>
  <si>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</si>
  <si>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</si>
  <si>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</si>
  <si>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</si>
  <si>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</si>
  <si>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</si>
  <si>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</si>
  <si>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</si>
  <si>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</si>
  <si>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</si>
  <si>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</si>
  <si>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</si>
  <si>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</si>
  <si>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</si>
  <si>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</si>
  <si>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</si>
  <si>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</si>
  <si>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</si>
  <si>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</si>
  <si>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</si>
  <si>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</si>
  <si>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</si>
  <si>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</si>
  <si>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</si>
  <si>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</si>
  <si>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</si>
  <si>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</si>
  <si>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</si>
  <si>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</si>
  <si>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</si>
  <si>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</si>
  <si>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</si>
  <si>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</si>
  <si>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</si>
  <si>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</si>
  <si>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</si>
  <si>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</si>
  <si>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</si>
  <si>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</si>
  <si>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</si>
  <si>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</si>
  <si>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</si>
  <si>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</si>
  <si>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</si>
  <si>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</si>
  <si>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</si>
  <si>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</si>
  <si>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</si>
  <si>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</si>
  <si>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</si>
  <si>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</si>
  <si>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</si>
  <si>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</si>
  <si>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</si>
  <si>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</si>
  <si>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</si>
  <si>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</si>
  <si>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</si>
  <si>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</si>
  <si>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</si>
  <si>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</si>
  <si>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</si>
  <si>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</si>
  <si>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</si>
  <si>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</si>
  <si>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</si>
  <si>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</si>
  <si>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</si>
  <si>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</si>
  <si>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</si>
  <si>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</si>
  <si>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</si>
  <si>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</si>
  <si>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</si>
  <si>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</si>
  <si>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</si>
  <si>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</si>
  <si>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</si>
  <si>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</si>
  <si>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</si>
  <si>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</si>
  <si>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</si>
  <si>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</si>
  <si>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</si>
  <si>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</si>
  <si>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</si>
  <si>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</si>
  <si>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</si>
  <si>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</si>
  <si>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</si>
  <si>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</si>
  <si>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</si>
  <si>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</si>
  <si>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</si>
  <si>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</si>
  <si>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</si>
  <si>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</si>
  <si>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</si>
  <si>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</si>
  <si>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</si>
  <si>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</si>
  <si>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</si>
  <si>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</si>
  <si>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</si>
  <si>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</si>
  <si>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</si>
  <si>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</si>
  <si>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</si>
  <si>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</si>
  <si>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</si>
  <si>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</si>
  <si>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</si>
  <si>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</si>
  <si>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</si>
  <si>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</si>
  <si>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</si>
  <si>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</si>
  <si>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</si>
  <si>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</si>
  <si>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</si>
  <si>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</si>
  <si>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</si>
  <si>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</si>
  <si>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</si>
  <si>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</si>
  <si>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</si>
  <si>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</si>
  <si>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</si>
  <si>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</si>
  <si>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</si>
  <si>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</si>
  <si>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</si>
  <si>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</si>
  <si>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</si>
  <si>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</si>
  <si>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</si>
  <si>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</si>
  <si>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</si>
  <si>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</si>
  <si>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</si>
  <si>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</si>
  <si>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</si>
  <si>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</si>
  <si>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</si>
  <si>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</si>
  <si>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</si>
  <si>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</si>
  <si>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</si>
  <si>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</si>
  <si>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</si>
  <si>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</si>
  <si>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</si>
  <si>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</si>
  <si>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</si>
  <si>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</si>
  <si>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</si>
  <si>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</si>
  <si>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</si>
  <si>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</si>
  <si>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</si>
  <si>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</si>
  <si>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</si>
  <si>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</si>
  <si>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</si>
  <si>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</si>
  <si>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</si>
  <si>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</si>
  <si>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</si>
  <si>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</si>
  <si>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</si>
  <si>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</si>
  <si>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</si>
  <si>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</si>
  <si>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</si>
  <si>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</si>
  <si>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</si>
  <si>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</si>
  <si>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</si>
  <si>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</si>
  <si>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</si>
  <si>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</si>
  <si>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</si>
  <si>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</si>
  <si>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</si>
  <si>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</si>
  <si>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</si>
  <si>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</si>
  <si>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</si>
  <si>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</si>
  <si>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</si>
  <si>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</si>
  <si>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</si>
  <si>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</si>
  <si>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</si>
  <si>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</si>
  <si>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</si>
  <si>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</si>
  <si>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</si>
  <si>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</si>
  <si>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</si>
  <si>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</si>
  <si>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</si>
  <si>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</si>
  <si>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</si>
  <si>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</si>
  <si>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</si>
  <si>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</si>
  <si>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</si>
  <si>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</si>
  <si>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</si>
  <si>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</si>
  <si>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</si>
  <si>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</si>
  <si>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</si>
  <si>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</si>
  <si>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</si>
  <si>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</si>
  <si>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</si>
  <si>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</si>
  <si>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</si>
  <si>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</si>
  <si>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</si>
  <si>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</si>
  <si>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</si>
  <si>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</si>
  <si>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</si>
  <si>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</si>
  <si>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</si>
  <si>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</si>
  <si>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</si>
  <si>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</si>
  <si>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</si>
  <si>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</si>
  <si>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</si>
  <si>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</si>
  <si>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</si>
  <si>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</si>
  <si>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</si>
  <si>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</si>
  <si>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</si>
  <si>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</si>
  <si>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</si>
  <si>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</si>
  <si>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</si>
  <si>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</si>
  <si>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</si>
  <si>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</si>
  <si>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</si>
  <si>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</si>
  <si>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</si>
  <si>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</si>
  <si>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</si>
  <si>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</si>
  <si>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</si>
  <si>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</si>
  <si>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</si>
  <si>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</si>
  <si>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</si>
  <si>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</si>
  <si>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</si>
  <si>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</si>
  <si>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</si>
  <si>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</si>
  <si>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</si>
  <si>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</si>
  <si>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</si>
  <si>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</si>
  <si>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</si>
  <si>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</si>
  <si>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</si>
  <si>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</si>
  <si>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</si>
  <si>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</si>
  <si>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</si>
  <si>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</si>
  <si>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</si>
  <si>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</si>
  <si>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</si>
  <si>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</si>
  <si>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</si>
  <si>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</si>
  <si>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</si>
  <si>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</si>
  <si>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</si>
  <si>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</si>
  <si>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</si>
  <si>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</si>
  <si>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</si>
  <si>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</si>
  <si>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</si>
  <si>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</si>
  <si>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</si>
  <si>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</si>
  <si>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</si>
  <si>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</si>
  <si>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</si>
  <si>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</si>
  <si>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</si>
  <si>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</si>
  <si>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</si>
  <si>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</si>
  <si>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</si>
  <si>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</si>
  <si>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</si>
  <si>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</si>
  <si>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</si>
  <si>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</si>
  <si>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</si>
  <si>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</si>
  <si>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</si>
  <si>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</si>
  <si>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</si>
  <si>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</si>
  <si>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</si>
  <si>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</si>
  <si>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</si>
  <si>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</si>
  <si>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</si>
  <si>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</si>
  <si>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</si>
  <si>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</si>
  <si>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</si>
  <si>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</si>
  <si>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</si>
  <si>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</si>
  <si>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</si>
  <si>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</si>
  <si>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</si>
  <si>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</si>
  <si>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</si>
  <si>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</si>
  <si>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</si>
  <si>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</si>
  <si>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</si>
  <si>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</si>
  <si>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</si>
  <si>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</si>
  <si>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</si>
  <si>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</si>
  <si>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</si>
  <si>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</si>
  <si>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</si>
  <si>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</si>
  <si>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</si>
  <si>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</si>
  <si>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</si>
  <si>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</si>
  <si>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</si>
  <si>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</si>
  <si>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</si>
  <si>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</si>
  <si>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</si>
  <si>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</si>
  <si>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</si>
  <si>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</si>
  <si>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</si>
  <si>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</si>
  <si>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</si>
  <si>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</si>
  <si>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</si>
  <si>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</si>
  <si>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</si>
  <si>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</si>
  <si>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</si>
  <si>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</si>
  <si>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</si>
  <si>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</si>
  <si>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</si>
  <si>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</si>
  <si>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</si>
  <si>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</si>
  <si>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</si>
  <si>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</si>
  <si>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</si>
  <si>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</si>
  <si>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</si>
  <si>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</si>
  <si>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</si>
  <si>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</si>
  <si>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</si>
  <si>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</si>
  <si>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</si>
  <si>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</si>
  <si>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</si>
  <si>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</si>
  <si>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</si>
  <si>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</si>
  <si>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</si>
  <si>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</si>
  <si>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</si>
  <si>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</si>
  <si>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</si>
  <si>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</si>
  <si>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</si>
  <si>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</si>
  <si>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</si>
  <si>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</si>
  <si>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</si>
  <si>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</si>
  <si>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</si>
  <si>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</si>
  <si>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</si>
  <si>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</si>
  <si>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</si>
  <si>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</si>
  <si>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</si>
  <si>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</si>
  <si>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</si>
  <si>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</si>
  <si>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</si>
  <si>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</si>
  <si>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</si>
  <si>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</si>
  <si>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</si>
  <si>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</si>
  <si>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</si>
  <si>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</si>
  <si>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</si>
  <si>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</si>
  <si>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</si>
  <si>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</si>
  <si>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</si>
  <si>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</si>
  <si>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</si>
  <si>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</si>
  <si>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</si>
  <si>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</si>
  <si>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</si>
  <si>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</si>
  <si>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</si>
  <si>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</si>
  <si>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</si>
  <si>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</si>
  <si>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</si>
  <si>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</si>
  <si>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</si>
  <si>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</si>
  <si>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</si>
  <si>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</si>
  <si>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</si>
  <si>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</si>
  <si>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</si>
  <si>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</si>
  <si>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</si>
  <si>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</si>
  <si>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</si>
  <si>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</si>
  <si>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</si>
  <si>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</si>
  <si>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</si>
  <si>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</si>
  <si>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</si>
  <si>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</si>
  <si>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</si>
  <si>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</si>
  <si>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</si>
  <si>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</si>
  <si>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</si>
  <si>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</si>
  <si>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</si>
  <si>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</si>
  <si>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</si>
  <si>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</si>
  <si>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</si>
  <si>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</si>
  <si>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</si>
  <si>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</si>
  <si>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</si>
  <si>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</si>
  <si>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</si>
  <si>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</si>
  <si>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</si>
  <si>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</si>
  <si>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</si>
  <si>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</si>
  <si>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</si>
  <si>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</si>
  <si>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</si>
  <si>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</si>
  <si>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</si>
  <si>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</si>
  <si>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</si>
  <si>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</si>
  <si>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</si>
  <si>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</si>
  <si>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</si>
  <si>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</si>
  <si>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</si>
  <si>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</si>
  <si>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</si>
  <si>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</si>
  <si>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</si>
  <si>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</si>
  <si>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</si>
  <si>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</si>
  <si>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</si>
  <si>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</si>
  <si>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</si>
  <si>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</si>
  <si>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</si>
  <si>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</si>
  <si>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</si>
  <si>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</si>
  <si>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</si>
  <si>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</si>
  <si>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</si>
  <si>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</si>
  <si>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</si>
  <si>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</si>
  <si>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</si>
  <si>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</si>
  <si>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</si>
  <si>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</si>
  <si>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</si>
  <si>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</si>
  <si>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</si>
  <si>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</si>
  <si>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</si>
  <si>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</si>
  <si>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</si>
  <si>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</si>
  <si>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</si>
  <si>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</si>
  <si>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</si>
  <si>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</si>
  <si>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</si>
  <si>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</si>
  <si>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</si>
  <si>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</si>
  <si>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</si>
  <si>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</si>
  <si>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</si>
  <si>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</si>
  <si>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</si>
  <si>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</si>
  <si>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</si>
  <si>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</si>
  <si>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</si>
  <si>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</si>
  <si>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</si>
  <si>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</si>
  <si>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</si>
  <si>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</si>
  <si>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</si>
  <si>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</si>
  <si>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</si>
  <si>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</si>
  <si>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</si>
  <si>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</si>
  <si>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</si>
  <si>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</si>
  <si>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</si>
  <si>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</si>
  <si>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</si>
  <si>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</si>
  <si>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</si>
  <si>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</si>
  <si>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</si>
  <si>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</si>
  <si>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</si>
  <si>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</si>
  <si>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</si>
  <si>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</si>
  <si>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</si>
  <si>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</si>
  <si>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</si>
  <si>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</si>
  <si>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</si>
  <si>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</si>
  <si>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</si>
  <si>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</si>
  <si>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</si>
  <si>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</si>
  <si>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</si>
  <si>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</si>
  <si>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</si>
  <si>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</si>
  <si>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</si>
  <si>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</si>
  <si>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</si>
  <si>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</si>
  <si>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</si>
  <si>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</si>
  <si>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</si>
  <si>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</si>
  <si>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</si>
  <si>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</si>
  <si>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</si>
  <si>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</si>
  <si>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</si>
  <si>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</si>
  <si>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</si>
  <si>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</si>
  <si>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</si>
  <si>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</si>
  <si>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</si>
  <si>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</si>
  <si>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</si>
  <si>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</si>
  <si>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</si>
  <si>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</si>
  <si>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</si>
  <si>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</si>
  <si>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</si>
  <si>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</si>
  <si>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</si>
  <si>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</si>
  <si>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</si>
  <si>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</si>
  <si>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</si>
  <si>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</si>
  <si>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</si>
  <si>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</si>
  <si>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</si>
  <si>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</si>
  <si>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</si>
  <si>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</si>
  <si>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</si>
  <si>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</si>
  <si>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</si>
  <si>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</si>
  <si>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</si>
  <si>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</si>
  <si>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</si>
  <si>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</si>
  <si>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</si>
  <si>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</si>
  <si>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</si>
  <si>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</si>
  <si>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</si>
  <si>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</si>
  <si>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</si>
  <si>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</si>
  <si>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</si>
  <si>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</si>
  <si>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</si>
  <si>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</si>
  <si>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</si>
  <si>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</si>
  <si>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</si>
  <si>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</si>
  <si>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</si>
  <si>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</si>
  <si>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</si>
  <si>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</si>
  <si>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</si>
  <si>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</si>
  <si>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</si>
  <si>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</si>
  <si>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</si>
  <si>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</si>
  <si>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</si>
  <si>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</si>
  <si>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</si>
  <si>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</si>
  <si>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</si>
  <si>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</si>
  <si>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</si>
  <si>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</si>
  <si>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</si>
  <si>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</si>
  <si>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</si>
  <si>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</si>
  <si>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</si>
  <si>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</si>
  <si>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</si>
  <si>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</si>
  <si>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</si>
  <si>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</si>
  <si>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</si>
  <si>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</si>
  <si>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</si>
  <si>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</si>
  <si>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</si>
  <si>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</si>
  <si>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</si>
  <si>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</si>
  <si>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</si>
  <si>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</si>
  <si>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</si>
  <si>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</si>
  <si>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</si>
  <si>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</si>
  <si>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</si>
  <si>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</si>
  <si>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</si>
  <si>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</si>
  <si>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</si>
  <si>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</si>
  <si>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</si>
  <si>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</si>
  <si>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</si>
  <si>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</si>
  <si>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</si>
  <si>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</si>
  <si>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</si>
  <si>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</si>
  <si>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</si>
  <si>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</si>
  <si>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</si>
  <si>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</si>
  <si>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</si>
  <si>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</si>
  <si>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</si>
  <si>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</si>
  <si>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</si>
  <si>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</si>
  <si>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</si>
  <si>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</si>
  <si>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</si>
  <si>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</si>
  <si>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</si>
  <si>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</si>
  <si>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</si>
  <si>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</si>
  <si>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</si>
  <si>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</si>
  <si>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</si>
  <si>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</si>
  <si>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</si>
  <si>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</si>
  <si>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</si>
  <si>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</si>
  <si>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</si>
  <si>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</si>
  <si>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</si>
  <si>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</si>
  <si>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</si>
  <si>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</si>
  <si>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</si>
  <si>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</si>
  <si>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</si>
  <si>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</si>
  <si>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</si>
  <si>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</si>
  <si>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</si>
  <si>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</si>
  <si>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</si>
  <si>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</si>
  <si>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</si>
  <si>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</si>
  <si>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</si>
  <si>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</si>
  <si>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</si>
  <si>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</si>
  <si>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</si>
  <si>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</si>
  <si>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</si>
  <si>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</si>
  <si>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</si>
  <si>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</si>
  <si>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</si>
  <si>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</si>
  <si>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</si>
  <si>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</si>
  <si>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</si>
  <si>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</si>
  <si>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</si>
  <si>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</si>
  <si>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</si>
  <si>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</si>
  <si>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</si>
  <si>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</si>
  <si>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</si>
  <si>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</si>
  <si>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</si>
  <si>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</si>
  <si>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</si>
  <si>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</si>
  <si>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</si>
  <si>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</si>
  <si>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</si>
  <si>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</si>
  <si>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</si>
  <si>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</si>
  <si>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</si>
  <si>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</si>
  <si>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</si>
  <si>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</si>
  <si>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</si>
  <si>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</si>
  <si>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</si>
  <si>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</si>
  <si>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</si>
  <si>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</si>
  <si>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</si>
  <si>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</si>
  <si>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</si>
  <si>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</si>
  <si>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</si>
  <si>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</si>
  <si>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</si>
  <si>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</si>
  <si>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</si>
  <si>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</si>
  <si>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</si>
  <si>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</si>
  <si>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</si>
  <si>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</si>
  <si>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</si>
  <si>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</si>
  <si>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</si>
  <si>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</si>
  <si>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</si>
  <si>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</si>
  <si>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</si>
  <si>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</si>
  <si>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</si>
  <si>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</si>
  <si>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</si>
  <si>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</si>
  <si>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</si>
  <si>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</si>
  <si>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</si>
  <si>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</si>
  <si>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</si>
  <si>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</si>
  <si>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</si>
  <si>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</si>
  <si>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</si>
  <si>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</si>
  <si>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</si>
  <si>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</si>
  <si>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</si>
  <si>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</si>
  <si>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</si>
  <si>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</si>
  <si>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</si>
  <si>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</si>
  <si>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</si>
  <si>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</si>
  <si>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</si>
  <si>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</si>
  <si>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</si>
  <si>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</si>
  <si>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</si>
  <si>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</si>
  <si>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</si>
  <si>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</si>
  <si>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</si>
  <si>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</si>
  <si>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</si>
  <si>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</si>
  <si>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</si>
  <si>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</si>
  <si>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</si>
  <si>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</si>
  <si>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</si>
  <si>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</si>
  <si>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</si>
  <si>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</si>
  <si>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</si>
  <si>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</si>
  <si>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</si>
  <si>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</si>
  <si>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</si>
  <si>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</si>
  <si>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</si>
  <si>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</si>
  <si>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</si>
  <si>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</si>
  <si>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</si>
  <si>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</si>
  <si>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</si>
  <si>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</si>
  <si>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</si>
  <si>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</si>
  <si>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</si>
  <si>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</si>
  <si>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</si>
  <si>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</si>
  <si>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</si>
  <si>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</si>
  <si>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</si>
  <si>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</si>
  <si>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</si>
  <si>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</si>
  <si>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</si>
  <si>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</si>
  <si>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</si>
  <si>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</si>
  <si>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</si>
  <si>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</si>
  <si>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</si>
  <si>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</si>
  <si>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</si>
  <si>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</si>
  <si>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</si>
  <si>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</si>
  <si>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</si>
  <si>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</si>
  <si>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</si>
  <si>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</si>
  <si>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</si>
  <si>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</si>
  <si>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</si>
  <si>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</si>
  <si>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</si>
  <si>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</si>
  <si>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</si>
  <si>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</si>
  <si>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</si>
  <si>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</si>
  <si>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</si>
  <si>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</si>
  <si>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</si>
  <si>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</si>
  <si>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</si>
  <si>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</si>
  <si>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</si>
  <si>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</si>
  <si>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</si>
  <si>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</si>
  <si>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</si>
  <si>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</si>
  <si>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</si>
  <si>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</si>
  <si>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</si>
  <si>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</si>
  <si>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</si>
  <si>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</si>
  <si>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</si>
  <si>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</si>
  <si>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</si>
  <si>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</si>
  <si>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</si>
  <si>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</si>
  <si>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</si>
  <si>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</si>
  <si>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</si>
  <si>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</si>
  <si>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</si>
  <si>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</si>
  <si>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</si>
  <si>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</si>
  <si>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</si>
  <si>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</si>
  <si>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</si>
  <si>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</si>
  <si>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</si>
  <si>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</si>
  <si>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</si>
  <si>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</si>
  <si>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</si>
  <si>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</si>
  <si>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</si>
  <si>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</si>
  <si>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</si>
  <si>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</si>
  <si>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</si>
  <si>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</si>
  <si>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</si>
  <si>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</si>
  <si>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</si>
  <si>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</si>
  <si>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</si>
  <si>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</si>
  <si>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</si>
  <si>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</si>
  <si>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</si>
  <si>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</si>
  <si>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</si>
  <si>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</si>
  <si>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</si>
  <si>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</si>
  <si>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</si>
  <si>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</si>
  <si>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</si>
  <si>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</si>
  <si>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</si>
  <si>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</si>
  <si>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</si>
  <si>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</si>
  <si>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</si>
  <si>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</si>
  <si>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</si>
  <si>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</si>
  <si>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</si>
  <si>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</si>
  <si>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</si>
  <si>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</si>
  <si>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</si>
  <si>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</si>
  <si>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</si>
  <si>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</si>
  <si>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</si>
  <si>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</si>
  <si>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</si>
  <si>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</si>
  <si>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</si>
  <si>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</si>
  <si>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</si>
  <si>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</si>
  <si>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</si>
  <si>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</si>
  <si>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</si>
  <si>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</si>
  <si>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</si>
  <si>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</si>
  <si>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</si>
  <si>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</si>
  <si>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</si>
  <si>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</si>
  <si>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</si>
  <si>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</si>
  <si>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</si>
  <si>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</si>
  <si>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</si>
  <si>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</si>
  <si>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</si>
  <si>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</si>
  <si>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</si>
  <si>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</si>
  <si>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</si>
  <si>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</si>
  <si>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</si>
  <si>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</si>
  <si>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</si>
  <si>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</si>
  <si>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</si>
  <si>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</si>
  <si>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</si>
  <si>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</si>
  <si>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</si>
  <si>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</si>
  <si>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</si>
  <si>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</si>
  <si>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</si>
  <si>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</si>
  <si>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</si>
  <si>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</si>
  <si>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</si>
  <si>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</si>
  <si>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</si>
  <si>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</si>
  <si>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</si>
  <si>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</si>
  <si>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</si>
  <si>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</si>
  <si>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</si>
  <si>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</si>
  <si>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</si>
  <si>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</si>
  <si>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</si>
  <si>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</si>
  <si>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</si>
  <si>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</si>
  <si>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</si>
  <si>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</si>
  <si>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</si>
  <si>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</si>
  <si>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</si>
  <si>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</si>
  <si>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</si>
  <si>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</si>
  <si>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</si>
  <si>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</si>
  <si>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</si>
  <si>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</si>
  <si>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</si>
  <si>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</si>
  <si>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</si>
  <si>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</si>
  <si>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</si>
  <si>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</si>
  <si>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</si>
  <si>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</si>
  <si>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</si>
  <si>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</si>
  <si>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</si>
  <si>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</si>
  <si>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</si>
  <si>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</si>
  <si>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</si>
  <si>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</si>
  <si>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</si>
  <si>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</si>
  <si>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</si>
  <si>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</si>
  <si>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</si>
  <si>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</si>
  <si>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</si>
  <si>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</si>
  <si>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</si>
  <si>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</si>
  <si>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</si>
  <si>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</si>
  <si>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</si>
  <si>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</si>
  <si>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</si>
  <si>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</si>
  <si>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</si>
  <si>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</si>
  <si>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</si>
  <si>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</si>
  <si>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</si>
  <si>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</si>
  <si>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</si>
  <si>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</si>
  <si>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</si>
  <si>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</si>
  <si>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</si>
  <si>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</si>
  <si>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</si>
  <si>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</si>
  <si>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</si>
  <si>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</si>
  <si>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</si>
  <si>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</si>
  <si>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</si>
  <si>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</si>
  <si>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</si>
  <si>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</si>
  <si>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</si>
  <si>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</si>
  <si>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</si>
  <si>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</si>
  <si>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</si>
  <si>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</si>
  <si>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</si>
  <si>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</si>
  <si>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</si>
  <si>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</si>
  <si>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</si>
  <si>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</si>
  <si>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</si>
  <si>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</si>
  <si>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</si>
  <si>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</si>
  <si>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</si>
  <si>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</si>
  <si>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</si>
  <si>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</si>
  <si>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</si>
  <si>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</si>
  <si>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</si>
  <si>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</si>
  <si>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</si>
  <si>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</si>
  <si>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</si>
  <si>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</si>
  <si>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</si>
  <si>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</si>
  <si>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</si>
  <si>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</si>
  <si>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</si>
  <si>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</si>
  <si>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</si>
  <si>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</si>
  <si>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</si>
  <si>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</si>
  <si>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</si>
  <si>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</si>
  <si>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</si>
  <si>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</si>
  <si>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</si>
  <si>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</si>
  <si>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</si>
  <si>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</si>
  <si>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</si>
  <si>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</si>
  <si>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</si>
  <si>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</si>
  <si>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</si>
  <si>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</si>
  <si>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</si>
  <si>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</si>
  <si>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</si>
  <si>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</si>
  <si>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</si>
  <si>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</si>
  <si>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</si>
  <si>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</si>
  <si>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</si>
  <si>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</si>
  <si>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</si>
  <si>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</si>
  <si>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</si>
  <si>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</si>
  <si>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</si>
  <si>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</si>
  <si>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</si>
  <si>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</si>
  <si>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</si>
  <si>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</si>
  <si>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</si>
  <si>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</si>
  <si>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</si>
  <si>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</si>
  <si>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</si>
  <si>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</si>
  <si>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</si>
  <si>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</si>
  <si>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</si>
  <si>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</si>
  <si>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</si>
  <si>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</si>
  <si>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</si>
  <si>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</si>
  <si>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</si>
  <si>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</si>
  <si>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</si>
  <si>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</si>
  <si>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</si>
  <si>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</si>
  <si>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</si>
  <si>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</si>
  <si>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</si>
  <si>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</si>
  <si>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</si>
  <si>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</si>
  <si>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</si>
  <si>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</si>
  <si>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</si>
  <si>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</si>
  <si>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</si>
  <si>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</si>
  <si>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</si>
  <si>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</si>
  <si>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</si>
  <si>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</si>
  <si>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</si>
  <si>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</si>
  <si>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</si>
  <si>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</si>
  <si>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</si>
  <si>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</si>
  <si>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</si>
  <si>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</si>
  <si>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</si>
  <si>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</si>
  <si>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</si>
  <si>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</si>
  <si>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</si>
  <si>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</si>
  <si>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</si>
  <si>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</si>
  <si>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</si>
  <si>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</si>
  <si>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</si>
  <si>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</si>
  <si>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</si>
  <si>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</si>
  <si>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</si>
  <si>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</si>
  <si>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</si>
  <si>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</si>
  <si>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</si>
  <si>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</si>
  <si>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</si>
  <si>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</si>
  <si>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</si>
  <si>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</si>
  <si>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</si>
  <si>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</si>
  <si>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</si>
  <si>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</si>
  <si>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</si>
  <si>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</si>
  <si>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</si>
  <si>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</si>
  <si>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</si>
  <si>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</si>
  <si>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</si>
  <si>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</si>
  <si>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</si>
  <si>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</si>
  <si>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</si>
  <si>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</si>
  <si>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</si>
  <si>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</si>
  <si>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</si>
  <si>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</si>
  <si>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</si>
  <si>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</si>
  <si>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</si>
  <si>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</si>
  <si>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</si>
  <si>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</si>
  <si>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</si>
  <si>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</si>
  <si>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</si>
  <si>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</si>
  <si>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</si>
  <si>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</si>
  <si>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</si>
  <si>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</si>
  <si>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</si>
  <si>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</si>
  <si>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</si>
  <si>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</si>
  <si>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</si>
  <si>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</si>
  <si>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</si>
  <si>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</si>
  <si>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</si>
  <si>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</si>
  <si>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</si>
  <si>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</si>
  <si>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</si>
  <si>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</si>
  <si>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</si>
  <si>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</si>
  <si>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</si>
  <si>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</si>
  <si>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</si>
  <si>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</si>
  <si>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</si>
  <si>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</si>
  <si>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</si>
  <si>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</si>
  <si>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</si>
  <si>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</si>
  <si>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</si>
  <si>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</si>
  <si>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</si>
  <si>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</si>
  <si>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</si>
  <si>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</si>
  <si>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</si>
  <si>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</si>
  <si>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</si>
  <si>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</si>
  <si>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</si>
  <si>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</si>
  <si>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</si>
  <si>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</si>
  <si>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</si>
  <si>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</si>
  <si>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</si>
  <si>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</si>
  <si>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</si>
  <si>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</si>
  <si>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</si>
  <si>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</si>
  <si>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</si>
  <si>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</si>
  <si>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</si>
  <si>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</si>
  <si>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</si>
  <si>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</si>
  <si>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</si>
  <si>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</si>
  <si>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</si>
  <si>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</si>
  <si>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</si>
  <si>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</si>
  <si>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</si>
  <si>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</si>
  <si>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</si>
  <si>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</si>
  <si>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</si>
  <si>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</si>
  <si>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</si>
  <si>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</si>
  <si>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</si>
  <si>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</si>
  <si>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</si>
  <si>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</si>
  <si>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</si>
  <si>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</si>
  <si>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</si>
  <si>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</si>
  <si>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</si>
  <si>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</si>
  <si>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</si>
  <si>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</si>
  <si>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</si>
  <si>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</si>
  <si>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</si>
  <si>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</si>
  <si>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</si>
  <si>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</si>
  <si>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</si>
  <si>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</si>
  <si>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</si>
  <si>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</si>
  <si>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</si>
  <si>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</si>
  <si>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</si>
  <si>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</si>
  <si>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</si>
  <si>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</si>
  <si>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</si>
  <si>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</si>
  <si>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</si>
  <si>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</si>
  <si>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</si>
  <si>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</si>
  <si>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</si>
  <si>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</si>
  <si>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</si>
  <si>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</si>
  <si>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</si>
  <si>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</si>
  <si>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</si>
  <si>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</si>
  <si>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</si>
  <si>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</si>
  <si>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</si>
  <si>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</si>
  <si>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</si>
  <si>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</si>
  <si>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</si>
  <si>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</si>
  <si>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</si>
  <si>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</si>
  <si>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</si>
  <si>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</si>
  <si>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</si>
  <si>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</si>
  <si>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</si>
  <si>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</si>
  <si>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</si>
  <si>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</si>
  <si>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</si>
  <si>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</si>
  <si>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</si>
  <si>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</si>
  <si>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</si>
  <si>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</si>
  <si>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</si>
  <si>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</si>
  <si>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</si>
  <si>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</si>
  <si>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</si>
  <si>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</si>
  <si>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</si>
  <si>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</si>
  <si>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</si>
  <si>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</si>
  <si>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</si>
  <si>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</si>
  <si>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</si>
  <si>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</si>
  <si>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</si>
  <si>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</si>
  <si>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</si>
  <si>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</si>
  <si>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</si>
  <si>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</si>
  <si>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</si>
  <si>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</si>
  <si>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</si>
  <si>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</si>
  <si>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</si>
  <si>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</si>
  <si>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</si>
  <si>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</si>
  <si>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</si>
  <si>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</si>
  <si>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</si>
  <si>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</si>
  <si>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</si>
  <si>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</si>
  <si>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</si>
  <si>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</si>
  <si>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</si>
  <si>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</si>
  <si>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</si>
  <si>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</si>
  <si>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</si>
  <si>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</si>
  <si>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</si>
  <si>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</si>
  <si>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</si>
  <si>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</si>
  <si>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</si>
  <si>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</si>
  <si>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</si>
  <si>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</si>
  <si>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</si>
  <si>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</si>
  <si>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</si>
  <si>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</si>
  <si>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</si>
  <si>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</si>
  <si>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</si>
  <si>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</si>
  <si>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</si>
  <si>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</si>
  <si>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</si>
  <si>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</si>
  <si>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</si>
  <si>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</si>
  <si>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</si>
  <si>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</si>
  <si>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</si>
  <si>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</si>
  <si>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</si>
  <si>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</si>
  <si>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</si>
  <si>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</si>
  <si>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</si>
  <si>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</si>
  <si>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</si>
  <si>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</si>
  <si>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</si>
  <si>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</si>
  <si>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</si>
  <si>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</si>
  <si>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</si>
  <si>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</si>
  <si>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</si>
  <si>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</si>
  <si>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</si>
  <si>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</si>
  <si>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</si>
  <si>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</si>
  <si>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</si>
  <si>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</si>
  <si>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</si>
  <si>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</si>
  <si>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</si>
  <si>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</si>
  <si>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</si>
  <si>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</si>
  <si>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</si>
  <si>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</si>
  <si>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</si>
  <si>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</si>
  <si>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</si>
  <si>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</si>
  <si>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</si>
  <si>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</si>
  <si>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</si>
  <si>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</si>
  <si>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</si>
  <si>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</si>
  <si>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</si>
  <si>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</si>
  <si>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</si>
  <si>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</si>
  <si>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</si>
  <si>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</si>
  <si>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</si>
  <si>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</si>
  <si>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</si>
  <si>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</si>
  <si>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</si>
  <si>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</si>
  <si>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</si>
  <si>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</si>
  <si>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</si>
  <si>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</si>
  <si>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</si>
  <si>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</si>
  <si>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</si>
  <si>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</si>
  <si>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</si>
  <si>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</si>
  <si>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</si>
  <si>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</si>
  <si>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</si>
  <si>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</si>
  <si>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</si>
  <si>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</si>
  <si>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</si>
  <si>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</si>
  <si>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</si>
  <si>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</si>
  <si>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</si>
  <si>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</si>
  <si>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</si>
  <si>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</si>
  <si>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</si>
  <si>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</si>
  <si>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</si>
  <si>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</si>
  <si>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</si>
  <si>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</si>
  <si>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</si>
  <si>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</si>
  <si>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</si>
  <si>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</si>
  <si>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</si>
  <si>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</si>
  <si>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</si>
  <si>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</si>
  <si>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</si>
  <si>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</si>
  <si>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</si>
  <si>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</si>
  <si>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</si>
  <si>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</si>
  <si>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</si>
  <si>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</si>
  <si>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</si>
  <si>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</si>
  <si>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</si>
  <si>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</si>
  <si>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</si>
  <si>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</si>
  <si>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</si>
  <si>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</si>
  <si>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</si>
  <si>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</si>
  <si>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</si>
  <si>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</si>
  <si>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</si>
  <si>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</si>
  <si>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</si>
  <si>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</si>
  <si>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</si>
  <si>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</si>
  <si>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</si>
  <si>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</si>
  <si>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</si>
  <si>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</si>
  <si>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</si>
  <si>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</si>
  <si>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</si>
  <si>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</si>
  <si>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</si>
  <si>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</si>
  <si>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</si>
  <si>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</si>
  <si>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</si>
  <si>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</si>
  <si>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</si>
  <si>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</si>
  <si>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</si>
  <si>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</si>
  <si>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</si>
  <si>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</si>
  <si>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</si>
  <si>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</si>
  <si>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</si>
  <si>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</si>
  <si>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</si>
  <si>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</si>
  <si>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</si>
  <si>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</si>
  <si>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</si>
  <si>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</si>
  <si>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</si>
  <si>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</si>
  <si>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</si>
  <si>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</si>
  <si>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</si>
  <si>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</si>
  <si>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</si>
  <si>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</si>
  <si>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</si>
  <si>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</si>
  <si>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</si>
  <si>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</si>
  <si>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</si>
  <si>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</si>
  <si>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</si>
  <si>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</si>
  <si>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</si>
  <si>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</si>
  <si>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</si>
  <si>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</si>
  <si>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</si>
  <si>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</si>
  <si>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</si>
  <si>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</si>
  <si>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</si>
  <si>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</si>
  <si>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</si>
  <si>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</si>
  <si>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</si>
  <si>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</si>
  <si>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</si>
  <si>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</si>
  <si>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</si>
  <si>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</si>
  <si>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</si>
  <si>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</si>
  <si>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</si>
  <si>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</si>
  <si>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</si>
  <si>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</si>
  <si>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</si>
  <si>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</si>
  <si>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</si>
  <si>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</si>
  <si>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</si>
  <si>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</si>
  <si>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</si>
  <si>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</si>
  <si>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</si>
  <si>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</si>
  <si>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</si>
  <si>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</si>
  <si>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</si>
  <si>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</si>
  <si>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</si>
  <si>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</si>
  <si>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</si>
  <si>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</si>
  <si>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</si>
  <si>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</si>
  <si>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</si>
  <si>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</si>
  <si>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</si>
  <si>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</si>
  <si>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</si>
  <si>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</si>
  <si>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</si>
  <si>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</si>
  <si>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</si>
  <si>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</si>
  <si>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</si>
  <si>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</si>
  <si>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</si>
  <si>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</si>
  <si>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</si>
  <si>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</si>
  <si>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</si>
  <si>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</si>
  <si>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</si>
  <si>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</si>
  <si>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</si>
  <si>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</si>
  <si>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</si>
  <si>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</si>
  <si>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</si>
  <si>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</si>
  <si>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</si>
  <si>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</si>
  <si>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</si>
  <si>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</si>
  <si>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</si>
  <si>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</si>
  <si>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</si>
  <si>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</si>
  <si>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</si>
  <si>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</si>
  <si>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</si>
  <si>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</si>
  <si>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</si>
  <si>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</si>
  <si>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</si>
  <si>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</si>
  <si>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</si>
  <si>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</si>
  <si>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</si>
  <si>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</si>
  <si>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</si>
  <si>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</si>
  <si>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</si>
  <si>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</si>
  <si>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</si>
  <si>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</si>
  <si>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</si>
  <si>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</si>
  <si>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</si>
  <si>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</si>
  <si>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</si>
  <si>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</si>
  <si>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</si>
  <si>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</si>
  <si>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</si>
  <si>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</si>
  <si>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</si>
  <si>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</si>
  <si>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</si>
  <si>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</si>
  <si>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</si>
  <si>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</si>
  <si>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</si>
  <si>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</si>
  <si>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</si>
  <si>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</si>
  <si>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</si>
  <si>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</si>
  <si>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</si>
  <si>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</si>
  <si>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</si>
  <si>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</si>
  <si>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</si>
  <si>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</si>
  <si>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</si>
  <si>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</si>
  <si>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</si>
  <si>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</si>
  <si>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</si>
  <si>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</si>
  <si>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</si>
  <si>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</si>
  <si>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</si>
  <si>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</si>
  <si>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</si>
  <si>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</si>
  <si>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</si>
  <si>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</si>
  <si>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</si>
  <si>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</si>
  <si>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</si>
  <si>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</si>
  <si>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</si>
  <si>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</si>
  <si>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</si>
  <si>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</si>
  <si>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</si>
  <si>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</si>
  <si>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</si>
  <si>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</si>
  <si>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</si>
  <si>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</si>
  <si>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</si>
  <si>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</si>
  <si>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</si>
  <si>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</si>
  <si>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</si>
  <si>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</si>
  <si>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</si>
  <si>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</si>
  <si>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</si>
  <si>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</si>
  <si>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</si>
  <si>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</si>
  <si>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</si>
  <si>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</si>
  <si>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</si>
  <si>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</si>
  <si>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</si>
  <si>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</si>
  <si>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</si>
  <si>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</si>
  <si>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</si>
  <si>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</si>
  <si>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</si>
  <si>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</si>
  <si>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</si>
  <si>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</si>
  <si>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</si>
  <si>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</si>
  <si>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</si>
  <si>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</si>
  <si>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</si>
  <si>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</si>
  <si>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</si>
  <si>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</si>
  <si>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</si>
  <si>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</si>
  <si>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</si>
  <si>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</si>
  <si>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</si>
  <si>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</si>
  <si>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</si>
  <si>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</si>
  <si>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</si>
  <si>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</si>
  <si>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</si>
  <si>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</si>
  <si>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</si>
  <si>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</si>
  <si>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</si>
  <si>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</si>
  <si>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</si>
  <si>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</si>
  <si>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</si>
  <si>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</si>
  <si>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</si>
  <si>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</si>
  <si>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</si>
  <si>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</si>
  <si>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</si>
  <si>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</si>
  <si>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</si>
  <si>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</si>
  <si>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</si>
  <si>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</si>
  <si>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</si>
  <si>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</si>
  <si>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</si>
  <si>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</si>
  <si>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</si>
  <si>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</si>
  <si>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</si>
  <si>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</si>
  <si>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</si>
  <si>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</si>
  <si>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</si>
  <si>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</si>
  <si>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</si>
  <si>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</si>
  <si>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</si>
  <si>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</si>
  <si>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</si>
  <si>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</si>
  <si>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</si>
  <si>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</si>
  <si>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</si>
  <si>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</si>
  <si>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</si>
  <si>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</si>
  <si>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</si>
  <si>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</si>
  <si>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</si>
  <si>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</si>
  <si>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</si>
  <si>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</si>
  <si>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</si>
  <si>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</si>
  <si>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</si>
  <si>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</si>
  <si>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</si>
  <si>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</si>
  <si>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</si>
  <si>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</si>
  <si>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</si>
  <si>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</si>
  <si>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</si>
  <si>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</si>
  <si>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</si>
  <si>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</si>
  <si>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</si>
  <si>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</si>
  <si>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</si>
  <si>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</si>
  <si>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</si>
  <si>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</si>
  <si>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</si>
  <si>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</si>
  <si>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</si>
  <si>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</si>
  <si>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</si>
  <si>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</si>
  <si>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</si>
  <si>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</si>
  <si>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</si>
  <si>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</si>
  <si>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</si>
  <si>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</si>
  <si>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</si>
  <si>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</si>
  <si>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</si>
  <si>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</si>
  <si>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</si>
  <si>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</si>
  <si>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</si>
  <si>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</si>
  <si>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</si>
  <si>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</si>
  <si>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</si>
  <si>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</si>
  <si>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</si>
  <si>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</si>
  <si>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</si>
  <si>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</si>
  <si>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</si>
  <si>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</si>
  <si>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</si>
  <si>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</si>
  <si>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</si>
  <si>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</si>
  <si>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</si>
  <si>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</si>
  <si>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</si>
  <si>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</si>
  <si>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</si>
  <si>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</si>
  <si>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</si>
  <si>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</si>
  <si>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</si>
  <si>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</si>
  <si>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</si>
  <si>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</si>
  <si>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</si>
  <si>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</si>
  <si>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</si>
  <si>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</si>
  <si>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</si>
  <si>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</si>
  <si>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</si>
  <si>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</si>
  <si>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</si>
  <si>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</si>
  <si>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</si>
  <si>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</si>
  <si>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</si>
  <si>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</si>
  <si>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</si>
  <si>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</si>
  <si>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</si>
  <si>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</si>
  <si>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</si>
  <si>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</si>
  <si>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</si>
  <si>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</si>
  <si>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</si>
  <si>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</si>
  <si>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</si>
  <si>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</si>
  <si>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</si>
  <si>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</si>
  <si>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</si>
  <si>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</si>
  <si>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</si>
  <si>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</si>
  <si>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</si>
  <si>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</si>
  <si>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</si>
  <si>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</si>
  <si>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</si>
  <si>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</si>
  <si>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</si>
  <si>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</si>
  <si>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</si>
  <si>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</si>
  <si>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</si>
  <si>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</si>
  <si>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</si>
  <si>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</si>
  <si>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</si>
  <si>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</si>
  <si>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</si>
  <si>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</si>
  <si>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</si>
  <si>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</si>
  <si>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</si>
  <si>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</si>
  <si>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</si>
  <si>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</si>
  <si>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</si>
  <si>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</si>
  <si>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</si>
  <si>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</si>
  <si>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</si>
  <si>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</si>
  <si>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</si>
  <si>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</si>
  <si>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</si>
  <si>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</si>
  <si>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</si>
  <si>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</si>
  <si>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</si>
  <si>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</si>
  <si>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</si>
  <si>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</si>
  <si>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</si>
  <si>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</si>
  <si>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</si>
  <si>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</si>
  <si>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</si>
  <si>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</si>
  <si>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</si>
  <si>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</si>
  <si>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</si>
  <si>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</si>
  <si>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</si>
  <si>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</si>
  <si>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</si>
  <si>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</si>
  <si>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</si>
  <si>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</si>
  <si>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</si>
  <si>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</si>
  <si>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</si>
  <si>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</si>
  <si>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</si>
  <si>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</si>
  <si>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</si>
  <si>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</si>
  <si>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</si>
  <si>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</si>
  <si>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</si>
  <si>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</si>
  <si>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</si>
  <si>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</si>
  <si>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</si>
  <si>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</si>
  <si>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</si>
  <si>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</si>
  <si>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</si>
  <si>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</si>
  <si>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</si>
  <si>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</si>
  <si>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</si>
  <si>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</si>
  <si>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</si>
  <si>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</si>
  <si>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</si>
  <si>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</si>
  <si>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</si>
  <si>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</si>
  <si>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</si>
  <si>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</si>
  <si>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</si>
  <si>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</si>
  <si>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</si>
  <si>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</si>
  <si>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</si>
  <si>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</si>
  <si>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</si>
  <si>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</si>
  <si>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</si>
  <si>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</si>
  <si>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</si>
  <si>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</si>
  <si>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</si>
  <si>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</si>
  <si>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</si>
  <si>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</si>
  <si>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</si>
  <si>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</si>
  <si>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</si>
  <si>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</si>
  <si>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</si>
  <si>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</si>
  <si>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</si>
  <si>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</si>
  <si>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</si>
  <si>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</si>
  <si>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</si>
  <si>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</si>
  <si>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</si>
  <si>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</si>
  <si>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</si>
  <si>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</si>
  <si>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</si>
  <si>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</si>
  <si>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</si>
  <si>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</si>
  <si>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</si>
  <si>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</si>
  <si>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</si>
  <si>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</si>
  <si>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</si>
  <si>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</si>
  <si>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</si>
  <si>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</si>
  <si>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</si>
  <si>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</si>
  <si>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</si>
  <si>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</si>
  <si>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</si>
  <si>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</si>
  <si>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</si>
  <si>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</si>
  <si>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</si>
  <si>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</si>
  <si>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</si>
  <si>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</si>
  <si>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</si>
  <si>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</si>
  <si>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</si>
  <si>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</si>
  <si>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</si>
  <si>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</si>
  <si>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</si>
  <si>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</si>
  <si>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</si>
  <si>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</si>
  <si>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</si>
  <si>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</si>
  <si>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</si>
  <si>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</si>
  <si>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</si>
  <si>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</si>
  <si>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</si>
  <si>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</si>
  <si>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</si>
  <si>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</si>
  <si>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</si>
  <si>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</si>
  <si>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</si>
  <si>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</si>
  <si>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</si>
  <si>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</si>
  <si>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</si>
  <si>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</si>
  <si>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</si>
  <si>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</si>
  <si>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</si>
  <si>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</si>
  <si>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</si>
  <si>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</si>
  <si>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</si>
  <si>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</si>
  <si>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</si>
  <si>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</si>
  <si>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</si>
  <si>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</si>
  <si>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</si>
  <si>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</si>
  <si>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</si>
  <si>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</si>
  <si>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</si>
  <si>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</si>
  <si>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</si>
  <si>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</si>
  <si>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</si>
  <si>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</si>
  <si>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</si>
  <si>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</si>
  <si>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</si>
  <si>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</si>
  <si>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</si>
  <si>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</si>
  <si>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</si>
  <si>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</si>
  <si>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</si>
  <si>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</si>
  <si>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</si>
  <si>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</si>
  <si>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</si>
  <si>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</si>
  <si>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</si>
  <si>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</si>
  <si>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</si>
  <si>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</si>
  <si>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</si>
  <si>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</si>
  <si>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</si>
  <si>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</si>
  <si>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</si>
  <si>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</si>
  <si>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</si>
  <si>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</si>
  <si>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</si>
  <si>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</si>
  <si>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</si>
  <si>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</si>
  <si>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</si>
  <si>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</si>
  <si>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</si>
  <si>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</si>
  <si>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</si>
  <si>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</si>
  <si>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</si>
  <si>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</si>
  <si>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</si>
  <si>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</si>
  <si>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</si>
  <si>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</si>
  <si>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</si>
  <si>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</si>
  <si>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</si>
  <si>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</si>
  <si>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</si>
  <si>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</si>
  <si>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</si>
  <si>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</si>
  <si>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</si>
  <si>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</si>
  <si>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</si>
  <si>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</si>
  <si>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</si>
  <si>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</si>
  <si>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</si>
  <si>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</si>
  <si>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</si>
  <si>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</si>
  <si>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</si>
  <si>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</si>
  <si>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</si>
  <si>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</si>
  <si>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</si>
  <si>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</si>
  <si>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</si>
  <si>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</si>
  <si>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</si>
  <si>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</si>
  <si>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</si>
  <si>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</si>
  <si>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</si>
  <si>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</si>
  <si>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</si>
  <si>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</si>
  <si>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</si>
  <si>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</si>
  <si>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</si>
  <si>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</si>
  <si>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</si>
  <si>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</si>
  <si>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</si>
  <si>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</si>
  <si>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</si>
  <si>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</si>
  <si>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</si>
  <si>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</si>
  <si>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</si>
  <si>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</si>
  <si>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</si>
  <si>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</si>
  <si>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</si>
  <si>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</si>
  <si>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</si>
  <si>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</si>
  <si>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</si>
  <si>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</si>
  <si>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</si>
  <si>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</si>
  <si>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</si>
  <si>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</si>
  <si>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</si>
  <si>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</si>
  <si>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</si>
  <si>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</si>
  <si>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</si>
  <si>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</si>
  <si>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</si>
  <si>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</si>
  <si>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</si>
  <si>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</si>
  <si>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</si>
  <si>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</si>
  <si>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</si>
  <si>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</si>
  <si>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</si>
  <si>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</si>
  <si>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</si>
  <si>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</si>
  <si>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</si>
  <si>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</si>
  <si>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</si>
  <si>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</si>
  <si>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</si>
  <si>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</si>
  <si>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</si>
  <si>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</si>
  <si>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</si>
  <si>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</si>
  <si>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</si>
  <si>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</si>
  <si>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</si>
  <si>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</si>
  <si>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</si>
  <si>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</si>
  <si>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</si>
  <si>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</si>
  <si>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</si>
  <si>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</si>
  <si>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</si>
  <si>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</si>
  <si>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</si>
  <si>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</si>
  <si>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</si>
  <si>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</si>
  <si>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</si>
  <si>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</si>
  <si>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</si>
  <si>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</si>
  <si>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</si>
  <si>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</si>
  <si>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</si>
  <si>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</si>
  <si>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</si>
  <si>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</si>
  <si>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</si>
  <si>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</si>
  <si>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</si>
  <si>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</si>
  <si>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</si>
  <si>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</si>
  <si>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</si>
  <si>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</si>
  <si>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</si>
  <si>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</si>
  <si>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</si>
  <si>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</si>
  <si>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</si>
  <si>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</si>
  <si>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</si>
  <si>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</si>
  <si>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</si>
  <si>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</si>
  <si>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</si>
  <si>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</si>
  <si>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</si>
  <si>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</si>
  <si>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</si>
  <si>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</si>
  <si>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</si>
  <si>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</si>
  <si>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</si>
  <si>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</si>
  <si>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</si>
  <si>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</si>
  <si>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</si>
  <si>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</si>
  <si>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</si>
  <si>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</si>
  <si>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</si>
  <si>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</si>
  <si>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</si>
  <si>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</si>
  <si>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</si>
  <si>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</si>
  <si>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</si>
  <si>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</si>
  <si>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</si>
  <si>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</si>
  <si>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</si>
  <si>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</si>
  <si>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</si>
  <si>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</si>
  <si>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</si>
  <si>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</si>
  <si>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</si>
  <si>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</si>
  <si>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</si>
  <si>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</si>
  <si>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</si>
  <si>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</si>
  <si>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</si>
  <si>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</si>
  <si>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</si>
  <si>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</si>
  <si>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</si>
  <si>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</si>
  <si>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</si>
  <si>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</si>
  <si>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</si>
  <si>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</si>
  <si>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</si>
  <si>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</si>
  <si>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</si>
  <si>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</si>
  <si>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</si>
  <si>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</si>
  <si>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</si>
  <si>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</si>
  <si>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</si>
  <si>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</si>
  <si>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</si>
  <si>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</si>
  <si>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</si>
  <si>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</si>
  <si>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</si>
  <si>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</si>
  <si>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</si>
  <si>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</si>
  <si>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</si>
  <si>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</si>
  <si>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</si>
  <si>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</si>
  <si>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</si>
  <si>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</si>
  <si>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</si>
  <si>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</si>
  <si>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</si>
  <si>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</si>
  <si>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</si>
  <si>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</si>
  <si>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</si>
  <si>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</si>
  <si>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</si>
  <si>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</si>
  <si>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</si>
  <si>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</si>
  <si>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</si>
  <si>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</si>
  <si>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</si>
  <si>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</si>
  <si>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</si>
  <si>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</si>
  <si>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</si>
  <si>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</si>
  <si>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</si>
  <si>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</si>
  <si>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</si>
  <si>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</si>
  <si>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</si>
  <si>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</si>
  <si>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</si>
  <si>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</si>
  <si>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</si>
  <si>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</si>
  <si>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</si>
  <si>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</si>
  <si>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</si>
  <si>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</si>
  <si>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</si>
  <si>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</si>
  <si>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</si>
  <si>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</si>
  <si>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</si>
  <si>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</si>
  <si>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</si>
  <si>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</si>
  <si>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</si>
  <si>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</si>
  <si>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</si>
  <si>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</si>
  <si>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</si>
  <si>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</si>
  <si>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</si>
  <si>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</si>
  <si>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</si>
  <si>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</si>
  <si>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</si>
  <si>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</si>
  <si>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</si>
  <si>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</si>
  <si>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</si>
  <si>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</si>
  <si>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</si>
  <si>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</si>
  <si>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</si>
  <si>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</si>
  <si>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</si>
  <si>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</si>
  <si>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</si>
  <si>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</si>
  <si>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</si>
  <si>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</si>
  <si>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</si>
  <si>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</si>
  <si>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</si>
  <si>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</si>
  <si>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</si>
  <si>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</si>
  <si>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</si>
  <si>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</si>
  <si>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</si>
  <si>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</si>
  <si>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</si>
  <si>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</si>
  <si>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</si>
  <si>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</si>
  <si>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</si>
  <si>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</si>
  <si>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</si>
  <si>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</si>
  <si>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</si>
  <si>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</si>
  <si>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</si>
  <si>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</si>
  <si>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</si>
  <si>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</si>
  <si>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</si>
  <si>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</si>
  <si>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</si>
  <si>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</si>
  <si>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</si>
  <si>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</si>
  <si>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</si>
  <si>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</si>
  <si>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</si>
  <si>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</si>
  <si>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</si>
  <si>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</si>
  <si>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</si>
  <si>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</si>
  <si>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</si>
  <si>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</si>
  <si>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</si>
  <si>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</si>
  <si>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</si>
  <si>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</si>
  <si>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</si>
  <si>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</si>
  <si>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</si>
  <si>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</si>
  <si>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</si>
  <si>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</si>
  <si>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</si>
  <si>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</si>
  <si>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</si>
  <si>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</si>
  <si>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</si>
  <si>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</si>
  <si>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</si>
  <si>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</si>
  <si>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</si>
  <si>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</si>
  <si>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</si>
  <si>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</si>
  <si>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</si>
  <si>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</si>
  <si>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</si>
  <si>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</si>
  <si>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</si>
  <si>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</si>
  <si>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</si>
  <si>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</si>
  <si>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</si>
  <si>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</si>
  <si>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</si>
  <si>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</si>
  <si>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</si>
  <si>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</si>
  <si>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</si>
  <si>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</si>
  <si>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</si>
  <si>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</si>
  <si>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</si>
  <si>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</si>
  <si>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</si>
  <si>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</si>
  <si>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</si>
  <si>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</si>
  <si>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</si>
  <si>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</si>
  <si>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</si>
  <si>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</si>
  <si>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</si>
  <si>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</si>
  <si>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</si>
  <si>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</si>
  <si>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</si>
  <si>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</si>
  <si>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</si>
  <si>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</si>
  <si>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</si>
  <si>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</si>
  <si>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</si>
  <si>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</si>
  <si>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</si>
  <si>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</si>
  <si>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</si>
  <si>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</si>
  <si>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</si>
  <si>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</si>
  <si>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</si>
  <si>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</si>
  <si>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</si>
  <si>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</si>
  <si>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</si>
  <si>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</si>
  <si>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</si>
  <si>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</si>
  <si>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</si>
  <si>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</si>
  <si>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</si>
  <si>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</si>
  <si>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</si>
  <si>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</si>
  <si>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</si>
  <si>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</si>
  <si>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</si>
  <si>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</si>
  <si>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</si>
  <si>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</si>
  <si>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</si>
  <si>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</si>
  <si>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</si>
  <si>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</si>
  <si>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</si>
  <si>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</si>
  <si>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</si>
  <si>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</si>
  <si>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</si>
  <si>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</si>
  <si>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</si>
  <si>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</si>
  <si>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</si>
  <si>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</si>
  <si>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</si>
  <si>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</si>
  <si>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</si>
  <si>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</si>
  <si>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</si>
  <si>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</si>
  <si>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</si>
  <si>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</si>
  <si>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</si>
  <si>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</si>
  <si>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</si>
  <si>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</si>
  <si>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</si>
  <si>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</si>
  <si>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</si>
  <si>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</si>
  <si>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</si>
  <si>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</si>
  <si>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</si>
  <si>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</si>
  <si>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</si>
  <si>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</si>
  <si>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</si>
  <si>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</si>
  <si>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</si>
  <si>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</si>
  <si>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</si>
  <si>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</si>
  <si>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</si>
  <si>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</si>
  <si>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</si>
  <si>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</si>
  <si>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</si>
  <si>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</si>
  <si>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</si>
  <si>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</si>
  <si>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</si>
  <si>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</si>
  <si>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</si>
  <si>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</si>
  <si>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</si>
  <si>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</si>
  <si>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</si>
  <si>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</si>
  <si>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</si>
  <si>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</si>
  <si>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</si>
  <si>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</si>
  <si>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</si>
  <si>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</si>
  <si>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</si>
  <si>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</si>
  <si>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</si>
  <si>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</si>
  <si>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</si>
  <si>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</si>
  <si>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</si>
  <si>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</si>
  <si>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</si>
  <si>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</si>
  <si>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</si>
  <si>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</si>
  <si>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</si>
  <si>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</si>
  <si>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</si>
  <si>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</si>
  <si>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</si>
  <si>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</si>
  <si>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</si>
  <si>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</si>
  <si>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</si>
  <si>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</si>
  <si>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</si>
  <si>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</si>
  <si>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</si>
  <si>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</si>
  <si>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</si>
  <si>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</si>
  <si>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</si>
  <si>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</si>
  <si>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</si>
  <si>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</si>
  <si>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</si>
  <si>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</si>
  <si>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</si>
  <si>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</si>
  <si>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</si>
  <si>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</si>
  <si>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</si>
  <si>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</si>
  <si>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</si>
  <si>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</si>
  <si>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</si>
  <si>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</si>
  <si>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</si>
  <si>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</si>
  <si>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</si>
  <si>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</si>
  <si>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</si>
  <si>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</si>
  <si>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</si>
  <si>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</si>
  <si>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</si>
  <si>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</si>
  <si>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</si>
  <si>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</si>
  <si>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</si>
  <si>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</si>
  <si>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</si>
  <si>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</si>
  <si>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</si>
  <si>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</si>
  <si>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</si>
  <si>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</si>
  <si>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</si>
  <si>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</si>
  <si>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</si>
  <si>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</si>
  <si>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</si>
  <si>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</si>
  <si>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</si>
  <si>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</si>
  <si>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</si>
  <si>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</si>
  <si>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</si>
  <si>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</si>
  <si>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</si>
  <si>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</si>
  <si>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</si>
  <si>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</si>
  <si>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</si>
  <si>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</si>
  <si>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</si>
  <si>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</si>
  <si>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</si>
  <si>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</si>
  <si>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</si>
  <si>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</si>
  <si>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</si>
  <si>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</si>
  <si>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</si>
  <si>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</si>
  <si>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</si>
  <si>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</si>
  <si>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</si>
  <si>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</si>
  <si>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</si>
  <si>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</si>
  <si>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</si>
  <si>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</si>
  <si>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</si>
  <si>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</si>
  <si>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</si>
  <si>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</si>
  <si>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</si>
  <si>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</si>
  <si>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</si>
  <si>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</si>
  <si>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</si>
  <si>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</si>
  <si>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</si>
  <si>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</si>
  <si>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</si>
  <si>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</si>
  <si>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</si>
  <si>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</si>
  <si>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</si>
  <si>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</si>
  <si>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</si>
  <si>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</si>
  <si>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</si>
  <si>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</si>
  <si>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</si>
  <si>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</si>
  <si>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</si>
  <si>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</si>
  <si>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</si>
  <si>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</si>
  <si>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</si>
  <si>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</si>
  <si>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</si>
  <si>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</si>
  <si>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</si>
  <si>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</si>
  <si>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</si>
  <si>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</si>
  <si>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</si>
  <si>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</si>
  <si>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</si>
  <si>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</si>
  <si>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</si>
  <si>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</si>
  <si>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</si>
  <si>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</si>
  <si>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</si>
  <si>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</si>
  <si>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</si>
  <si>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</si>
  <si>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</si>
  <si>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</si>
  <si>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</si>
  <si>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</si>
  <si>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</si>
  <si>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</si>
  <si>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</si>
  <si>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</si>
  <si>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</si>
  <si>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</si>
  <si>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</si>
  <si>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</si>
  <si>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</si>
  <si>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</si>
  <si>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</si>
  <si>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</si>
  <si>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</si>
  <si>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</si>
  <si>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</si>
  <si>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</si>
  <si>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</si>
  <si>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</si>
  <si>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</si>
  <si>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</si>
  <si>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</si>
  <si>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</si>
  <si>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</si>
  <si>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</si>
  <si>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</si>
  <si>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</si>
  <si>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</si>
  <si>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</si>
  <si>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</si>
  <si>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</si>
  <si>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</si>
  <si>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</si>
  <si>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</si>
  <si>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</si>
  <si>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</si>
  <si>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</si>
  <si>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</si>
  <si>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</si>
  <si>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</si>
  <si>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</si>
  <si>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</si>
  <si>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</si>
  <si>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</si>
  <si>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</si>
  <si>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</si>
  <si>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</si>
  <si>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</si>
  <si>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</si>
  <si>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</si>
  <si>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</si>
  <si>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</si>
  <si>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</si>
  <si>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</si>
  <si>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</si>
  <si>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</si>
  <si>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</si>
  <si>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</si>
  <si>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</si>
  <si>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</si>
  <si>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</si>
  <si>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</si>
  <si>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</si>
  <si>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</si>
  <si>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</si>
  <si>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</si>
  <si>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</si>
  <si>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</si>
  <si>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</si>
  <si>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</si>
  <si>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</si>
  <si>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</si>
  <si>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</si>
  <si>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</si>
  <si>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</si>
  <si>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</si>
  <si>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</si>
  <si>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</si>
  <si>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</si>
  <si>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</si>
  <si>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</si>
  <si>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</si>
  <si>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</si>
  <si>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</si>
  <si>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</si>
  <si>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</si>
  <si>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</si>
  <si>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</si>
  <si>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</si>
  <si>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</si>
  <si>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</si>
  <si>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</si>
  <si>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</si>
  <si>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</si>
  <si>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</si>
  <si>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</si>
  <si>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</si>
  <si>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</si>
  <si>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</si>
  <si>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</si>
  <si>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</si>
  <si>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</si>
  <si>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</si>
  <si>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</si>
  <si>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</si>
  <si>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</si>
  <si>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</si>
  <si>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</si>
  <si>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</si>
  <si>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</si>
  <si>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</si>
  <si>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</si>
  <si>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</si>
  <si>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</si>
  <si>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</si>
  <si>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</si>
  <si>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</si>
  <si>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</si>
  <si>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</si>
  <si>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</si>
  <si>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</si>
  <si>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</si>
  <si>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</si>
  <si>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</si>
  <si>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</si>
  <si>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</si>
  <si>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</si>
  <si>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</si>
  <si>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</si>
  <si>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</si>
  <si>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</si>
  <si>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</si>
  <si>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</si>
  <si>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</si>
  <si>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</si>
  <si>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</si>
  <si>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</si>
  <si>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</si>
  <si>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</si>
  <si>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</si>
  <si>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</si>
  <si>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</si>
  <si>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</si>
  <si>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</si>
  <si>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</si>
  <si>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</si>
  <si>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</si>
  <si>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</si>
  <si>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</si>
  <si>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</si>
  <si>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</si>
  <si>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</si>
  <si>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</si>
  <si>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</si>
  <si>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</si>
  <si>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</si>
  <si>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</si>
  <si>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</si>
  <si>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</si>
  <si>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</si>
  <si>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</si>
  <si>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</si>
  <si>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</si>
  <si>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</si>
  <si>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</si>
  <si>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</si>
  <si>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</si>
  <si>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</si>
  <si>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</si>
  <si>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</si>
  <si>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</si>
  <si>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</si>
  <si>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</si>
  <si>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</si>
  <si>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</si>
  <si>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</si>
  <si>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</si>
  <si>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</si>
  <si>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</si>
  <si>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</si>
  <si>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</si>
  <si>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</si>
  <si>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</si>
  <si>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</si>
  <si>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</si>
  <si>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</si>
  <si>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</si>
  <si>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</si>
  <si>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</si>
  <si>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</si>
  <si>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</si>
  <si>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</si>
  <si>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</si>
  <si>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</si>
  <si>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</si>
  <si>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</si>
  <si>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</si>
  <si>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</si>
  <si>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</si>
  <si>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</si>
  <si>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</si>
  <si>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</si>
  <si>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</si>
  <si>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</si>
  <si>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</si>
  <si>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</si>
  <si>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</si>
  <si>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</si>
  <si>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</si>
  <si>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</si>
  <si>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</si>
  <si>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</si>
  <si>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</si>
  <si>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</si>
  <si>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</si>
  <si>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</si>
  <si>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</si>
  <si>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</si>
  <si>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</si>
  <si>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</si>
  <si>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</si>
  <si>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</si>
  <si>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</si>
  <si>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</si>
  <si>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</si>
  <si>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</si>
  <si>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</si>
  <si>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</si>
  <si>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</si>
  <si>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</si>
  <si>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</si>
  <si>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</si>
  <si>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</si>
  <si>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</si>
  <si>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</si>
  <si>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</si>
  <si>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</si>
  <si>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</si>
  <si>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</si>
  <si>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</si>
  <si>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</si>
  <si>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</si>
  <si>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</si>
  <si>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</si>
  <si>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</si>
  <si>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</si>
  <si>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</si>
  <si>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</si>
  <si>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</si>
  <si>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</si>
  <si>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</si>
  <si>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</si>
  <si>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</si>
  <si>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</si>
  <si>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</si>
  <si>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</si>
  <si>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</si>
  <si>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</si>
  <si>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</si>
  <si>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</si>
  <si>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</si>
  <si>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</si>
  <si>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</si>
  <si>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</si>
  <si>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</si>
  <si>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</si>
  <si>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</si>
  <si>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</si>
  <si>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</si>
  <si>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</si>
  <si>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</si>
  <si>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</si>
  <si>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</si>
  <si>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</si>
  <si>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</si>
  <si>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</si>
  <si>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</si>
  <si>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</si>
  <si>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</si>
  <si>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</si>
  <si>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</si>
  <si>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</si>
  <si>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</si>
  <si>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</si>
  <si>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</si>
  <si>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</si>
  <si>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</si>
  <si>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</si>
  <si>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</si>
  <si>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</si>
  <si>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</si>
  <si>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</si>
  <si>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</si>
  <si>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</si>
  <si>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</si>
  <si>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</si>
  <si>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</si>
  <si>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</si>
  <si>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</si>
  <si>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</si>
  <si>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</si>
  <si>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</si>
  <si>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</si>
  <si>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</si>
  <si>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</si>
  <si>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</si>
  <si>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</si>
  <si>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</si>
  <si>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</si>
  <si>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</si>
  <si>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</si>
  <si>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</si>
  <si>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</si>
  <si>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</si>
  <si>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</si>
  <si>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</si>
  <si>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</si>
  <si>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</si>
  <si>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</si>
  <si>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</si>
  <si>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</si>
  <si>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</si>
  <si>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</si>
  <si>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</si>
  <si>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</si>
  <si>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</si>
  <si>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</si>
  <si>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</si>
  <si>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</si>
  <si>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</si>
  <si>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</si>
  <si>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</si>
  <si>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</si>
  <si>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</si>
  <si>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</si>
  <si>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</si>
  <si>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</si>
  <si>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</si>
  <si>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</si>
  <si>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</si>
  <si>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</si>
  <si>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</si>
  <si>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</si>
  <si>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</si>
  <si>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</si>
  <si>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</si>
  <si>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</si>
  <si>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</si>
  <si>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</si>
  <si>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</si>
  <si>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</si>
  <si>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</si>
  <si>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</si>
  <si>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</si>
  <si>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</si>
  <si>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</si>
  <si>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</si>
  <si>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</si>
  <si>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</si>
  <si>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</si>
  <si>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</si>
  <si>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</si>
  <si>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</si>
  <si>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</si>
  <si>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</si>
  <si>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</si>
  <si>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</si>
  <si>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</si>
  <si>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</si>
  <si>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</si>
  <si>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</si>
  <si>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</si>
  <si>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</si>
  <si>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</si>
  <si>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</si>
  <si>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</si>
  <si>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</si>
  <si>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</si>
  <si>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</si>
  <si>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</si>
  <si>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</si>
  <si>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</si>
  <si>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</si>
  <si>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</si>
  <si>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</si>
  <si>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</si>
  <si>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</si>
  <si>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</si>
  <si>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</si>
  <si>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</si>
  <si>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</si>
  <si>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</si>
  <si>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</si>
  <si>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</si>
  <si>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</si>
  <si>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</si>
  <si>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</si>
  <si>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</si>
  <si>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</si>
  <si>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</si>
  <si>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</si>
  <si>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</si>
  <si>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</si>
  <si>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</si>
  <si>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</si>
  <si>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</si>
  <si>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</si>
  <si>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</si>
  <si>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</si>
  <si>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</si>
  <si>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</si>
  <si>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</si>
  <si>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</si>
  <si>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</si>
  <si>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</si>
  <si>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</si>
  <si>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</si>
  <si>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</si>
  <si>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</si>
  <si>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</si>
  <si>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</si>
  <si>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</si>
  <si>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</si>
  <si>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</si>
  <si>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</si>
  <si>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</si>
  <si>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</si>
  <si>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</si>
  <si>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</si>
  <si>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</si>
  <si>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</si>
  <si>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</si>
  <si>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</si>
  <si>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</si>
  <si>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</si>
  <si>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</si>
  <si>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</si>
  <si>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</si>
  <si>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</si>
  <si>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</si>
  <si>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</si>
  <si>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</si>
  <si>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</si>
  <si>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</si>
  <si>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</si>
  <si>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</si>
  <si>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</si>
  <si>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</si>
  <si>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</si>
  <si>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</si>
  <si>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</si>
  <si>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</si>
  <si>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</si>
  <si>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</si>
  <si>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</si>
  <si>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</si>
  <si>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</si>
  <si>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</si>
  <si>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</si>
  <si>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</si>
  <si>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</si>
  <si>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</si>
  <si>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</si>
  <si>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</si>
  <si>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</si>
  <si>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</si>
  <si>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</si>
  <si>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</si>
  <si>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</si>
  <si>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</si>
  <si>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</si>
  <si>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</si>
  <si>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</si>
  <si>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</si>
  <si>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</si>
  <si>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</si>
  <si>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</si>
  <si>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</si>
  <si>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</si>
  <si>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</si>
  <si>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</si>
  <si>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</si>
  <si>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</si>
  <si>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</si>
  <si>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</si>
  <si>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</si>
  <si>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</si>
  <si>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</si>
  <si>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</si>
  <si>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</si>
  <si>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</si>
  <si>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</si>
  <si>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</si>
  <si>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</si>
  <si>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</si>
  <si>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</si>
  <si>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</si>
  <si>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</si>
  <si>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</si>
  <si>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</si>
  <si>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</si>
  <si>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</si>
  <si>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</si>
  <si>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</si>
  <si>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</si>
  <si>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</si>
  <si>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</si>
  <si>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</si>
  <si>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</si>
  <si>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</si>
  <si>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</si>
  <si>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</si>
  <si>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</si>
  <si>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</si>
  <si>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</si>
  <si>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</si>
  <si>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</si>
  <si>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</si>
  <si>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</si>
  <si>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</si>
  <si>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</si>
  <si>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</si>
  <si>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</si>
  <si>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</si>
  <si>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</si>
  <si>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</si>
  <si>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</si>
  <si>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</si>
  <si>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</si>
  <si>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</si>
  <si>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</si>
  <si>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</si>
  <si>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</si>
  <si>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</si>
  <si>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</si>
  <si>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</si>
  <si>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</si>
  <si>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</si>
  <si>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</si>
  <si>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</si>
  <si>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</si>
  <si>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</si>
  <si>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</si>
  <si>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</si>
  <si>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</si>
  <si>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</si>
  <si>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</si>
  <si>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</si>
  <si>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</si>
  <si>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</si>
  <si>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</si>
  <si>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</si>
  <si>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</si>
  <si>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</si>
  <si>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</si>
  <si>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</si>
  <si>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</si>
  <si>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</si>
  <si>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</si>
  <si>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</si>
  <si>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</si>
  <si>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</si>
  <si>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</si>
  <si>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</si>
  <si>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</si>
  <si>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</si>
  <si>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</si>
  <si>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</si>
  <si>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</si>
  <si>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</si>
  <si>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</si>
  <si>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</si>
  <si>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</si>
  <si>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</si>
  <si>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</si>
  <si>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</si>
  <si>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</si>
  <si>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</si>
  <si>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</si>
  <si>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</si>
  <si>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</si>
  <si>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</si>
  <si>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</si>
  <si>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</si>
  <si>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</si>
  <si>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</si>
  <si>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</si>
  <si>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</si>
  <si>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</si>
  <si>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</si>
  <si>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</si>
  <si>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</si>
  <si>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</si>
  <si>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</si>
  <si>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</si>
  <si>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</si>
  <si>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</si>
  <si>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</si>
  <si>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</si>
  <si>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</si>
  <si>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</si>
  <si>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</si>
  <si>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</si>
  <si>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</si>
  <si>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</si>
  <si>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</si>
  <si>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</si>
  <si>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</si>
  <si>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</si>
  <si>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</si>
  <si>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</si>
  <si>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</si>
  <si>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</si>
  <si>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</si>
  <si>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</si>
  <si>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</si>
  <si>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</si>
  <si>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</si>
  <si>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</si>
  <si>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</si>
  <si>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</si>
  <si>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</si>
  <si>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</si>
  <si>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</si>
  <si>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</si>
  <si>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</si>
  <si>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</si>
  <si>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</si>
  <si>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</si>
  <si>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</si>
  <si>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</si>
  <si>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</si>
  <si>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</si>
  <si>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</si>
  <si>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</si>
  <si>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</si>
  <si>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</si>
  <si>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</si>
  <si>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</si>
  <si>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</si>
  <si>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</si>
  <si>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</si>
  <si>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</si>
  <si>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</si>
  <si>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</si>
  <si>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</si>
  <si>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</si>
  <si>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</si>
  <si>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</si>
  <si>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</si>
  <si>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</si>
  <si>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</si>
  <si>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</si>
  <si>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</si>
  <si>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</si>
  <si>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</si>
  <si>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</si>
  <si>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</si>
  <si>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</si>
  <si>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</si>
  <si>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</si>
  <si>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</si>
  <si>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</si>
  <si>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</si>
  <si>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</si>
  <si>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</si>
  <si>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</si>
  <si>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</si>
  <si>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</si>
  <si>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</si>
  <si>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</si>
  <si>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</si>
  <si>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</si>
  <si>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</si>
  <si>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</si>
  <si>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</si>
  <si>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</si>
  <si>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</si>
  <si>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</si>
  <si>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</si>
  <si>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</si>
  <si>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</si>
  <si>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</si>
  <si>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</si>
  <si>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</si>
  <si>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</si>
  <si>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</si>
  <si>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</si>
  <si>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</si>
  <si>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</si>
  <si>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</si>
  <si>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</si>
  <si>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</si>
  <si>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</si>
  <si>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</si>
  <si>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</si>
  <si>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</si>
  <si>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</si>
  <si>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</si>
  <si>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</si>
  <si>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</si>
  <si>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</si>
  <si>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</si>
  <si>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</si>
  <si>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</si>
  <si>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</si>
  <si>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</si>
  <si>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</si>
  <si>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</si>
  <si>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</si>
  <si>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</si>
  <si>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</si>
  <si>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</si>
  <si>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</si>
  <si>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</si>
  <si>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</si>
  <si>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</si>
  <si>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</si>
  <si>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</si>
  <si>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</si>
  <si>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</si>
  <si>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</si>
  <si>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</si>
  <si>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</si>
  <si>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</si>
  <si>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</si>
  <si>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</si>
  <si>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</si>
  <si>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</si>
  <si>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</si>
  <si>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</si>
  <si>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</si>
  <si>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</si>
  <si>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</si>
  <si>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</si>
  <si>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</si>
  <si>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</si>
  <si>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</si>
  <si>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</si>
  <si>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</si>
  <si>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</si>
  <si>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</si>
  <si>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</si>
  <si>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</si>
  <si>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</si>
  <si>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</si>
  <si>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</si>
  <si>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</si>
  <si>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</si>
  <si>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</si>
  <si>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</si>
  <si>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</si>
  <si>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</si>
  <si>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</si>
  <si>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</si>
  <si>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</si>
  <si>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</si>
  <si>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</si>
  <si>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</si>
  <si>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</si>
  <si>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</si>
  <si>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</si>
  <si>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</si>
  <si>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</si>
  <si>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</si>
  <si>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</si>
  <si>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</si>
  <si>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</si>
  <si>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</si>
  <si>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</si>
  <si>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</si>
  <si>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</si>
  <si>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</si>
  <si>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</si>
  <si>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</si>
  <si>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</si>
  <si>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</si>
  <si>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</si>
  <si>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</si>
  <si>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</si>
  <si>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</si>
  <si>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</si>
  <si>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</si>
  <si>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</si>
  <si>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</si>
  <si>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</si>
  <si>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</si>
  <si>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</si>
  <si>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</si>
  <si>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</si>
  <si>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</si>
  <si>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</si>
  <si>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</si>
  <si>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</si>
  <si>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</si>
  <si>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</si>
  <si>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</si>
  <si>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</si>
  <si>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</si>
  <si>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</si>
  <si>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</si>
  <si>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</si>
  <si>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</si>
  <si>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</si>
  <si>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</si>
  <si>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</si>
  <si>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</si>
  <si>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</si>
  <si>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</si>
  <si>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</si>
  <si>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</si>
  <si>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</si>
  <si>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</si>
  <si>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</si>
  <si>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</si>
  <si>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</si>
  <si>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</si>
  <si>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</si>
  <si>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</si>
  <si>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</si>
  <si>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</si>
  <si>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</si>
  <si>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</si>
  <si>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</si>
  <si>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</si>
  <si>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</si>
  <si>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</si>
  <si>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</si>
  <si>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</si>
  <si>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</si>
  <si>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</si>
  <si>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</si>
  <si>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</si>
  <si>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</si>
  <si>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</si>
  <si>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</si>
  <si>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</si>
  <si>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</si>
  <si>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</si>
  <si>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</si>
  <si>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</si>
  <si>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</si>
  <si>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</si>
  <si>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</si>
  <si>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</si>
  <si>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</si>
  <si>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</si>
  <si>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</si>
  <si>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</si>
  <si>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</si>
  <si>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</si>
  <si>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</si>
  <si>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</si>
  <si>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</si>
  <si>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</si>
  <si>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</si>
  <si>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</si>
  <si>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</si>
  <si>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</si>
  <si>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</si>
  <si>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</si>
  <si>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</si>
  <si>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</si>
  <si>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</si>
  <si>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</si>
  <si>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</si>
  <si>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</si>
  <si>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</si>
  <si>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</si>
  <si>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</si>
  <si>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</si>
  <si>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</si>
  <si>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</si>
  <si>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</si>
  <si>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</si>
  <si>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</si>
  <si>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</si>
  <si>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</si>
  <si>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</si>
  <si>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</si>
  <si>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</si>
  <si>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</si>
  <si>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</si>
  <si>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</si>
  <si>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</si>
  <si>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</si>
  <si>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</si>
  <si>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</si>
  <si>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</si>
  <si>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</si>
  <si>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</si>
  <si>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</si>
  <si>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</si>
  <si>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</si>
  <si>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</si>
  <si>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</si>
  <si>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</si>
  <si>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</si>
  <si>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</si>
  <si>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</si>
  <si>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</si>
  <si>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</si>
  <si>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</si>
  <si>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</si>
  <si>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</si>
  <si>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</si>
  <si>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</si>
  <si>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</si>
  <si>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</si>
  <si>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</si>
  <si>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</si>
  <si>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</si>
  <si>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</si>
  <si>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</si>
  <si>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</si>
  <si>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</si>
  <si>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</si>
  <si>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</si>
  <si>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</si>
  <si>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</si>
  <si>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</si>
  <si>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</si>
  <si>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</si>
  <si>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</si>
  <si>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</si>
  <si>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</si>
  <si>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</si>
  <si>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</si>
  <si>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</si>
  <si>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</si>
  <si>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</si>
  <si>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</si>
  <si>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</si>
  <si>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</si>
  <si>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</si>
  <si>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</si>
  <si>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</si>
  <si>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</si>
  <si>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</si>
  <si>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</si>
  <si>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</si>
  <si>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</si>
  <si>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</si>
  <si>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</si>
  <si>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</si>
  <si>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</si>
  <si>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</si>
  <si>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</si>
  <si>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</si>
  <si>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</si>
  <si>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</si>
  <si>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</si>
  <si>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</si>
  <si>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</si>
  <si>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</si>
  <si>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</si>
  <si>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</si>
  <si>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</si>
  <si>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</si>
  <si>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</si>
  <si>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</si>
  <si>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</si>
  <si>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</si>
  <si>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</si>
  <si>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</si>
  <si>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</si>
  <si>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</si>
  <si>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</si>
  <si>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</si>
  <si>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</si>
  <si>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</si>
  <si>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</si>
  <si>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</si>
  <si>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</si>
  <si>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</si>
  <si>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</si>
  <si>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</si>
  <si>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</si>
  <si>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</si>
  <si>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</si>
  <si>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</si>
  <si>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</si>
  <si>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</si>
  <si>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</si>
  <si>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</si>
  <si>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</si>
  <si>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</si>
  <si>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</si>
  <si>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</si>
  <si>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</si>
  <si>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</si>
  <si>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</si>
  <si>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</si>
  <si>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</si>
  <si>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</si>
  <si>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</si>
  <si>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</si>
  <si>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</si>
  <si>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</si>
  <si>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</si>
  <si>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</si>
  <si>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</si>
  <si>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</si>
  <si>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</si>
  <si>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</si>
  <si>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</si>
  <si>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</si>
  <si>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</si>
  <si>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</si>
  <si>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</si>
  <si>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</si>
  <si>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</si>
  <si>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</si>
  <si>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</si>
  <si>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</si>
  <si>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</si>
  <si>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</si>
  <si>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</si>
  <si>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</si>
  <si>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</si>
  <si>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</si>
  <si>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</si>
  <si>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</si>
  <si>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</si>
  <si>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</si>
  <si>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</si>
  <si>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</si>
  <si>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</si>
  <si>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</si>
  <si>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</si>
  <si>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</si>
  <si>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</si>
  <si>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</si>
  <si>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</si>
  <si>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</si>
  <si>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</si>
  <si>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</si>
  <si>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</si>
  <si>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</si>
  <si>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</si>
  <si>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</si>
  <si>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</si>
  <si>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</si>
  <si>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</si>
  <si>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</si>
  <si>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</si>
  <si>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</si>
  <si>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</si>
  <si>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</si>
  <si>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</si>
  <si>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</si>
  <si>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</si>
  <si>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</si>
  <si>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</si>
  <si>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</si>
  <si>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</si>
  <si>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</si>
  <si>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</si>
  <si>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</si>
  <si>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</si>
  <si>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</si>
  <si>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</si>
  <si>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</si>
  <si>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</si>
  <si>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</si>
  <si>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</si>
  <si>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</si>
  <si>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</si>
  <si>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</si>
  <si>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</si>
  <si>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</si>
  <si>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</si>
  <si>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</si>
  <si>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</si>
  <si>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</si>
  <si>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</si>
  <si>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</si>
  <si>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</si>
  <si>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</si>
  <si>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</si>
  <si>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</si>
  <si>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</si>
  <si>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</si>
  <si>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</si>
  <si>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</si>
  <si>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</si>
  <si>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</si>
  <si>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</si>
  <si>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</si>
  <si>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</si>
  <si>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</si>
  <si>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</si>
  <si>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</si>
  <si>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</si>
  <si>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</si>
  <si>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</si>
  <si>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</si>
  <si>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</si>
  <si>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</si>
  <si>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</si>
  <si>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</si>
  <si>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</si>
  <si>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</si>
  <si>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</si>
  <si>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</si>
  <si>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</si>
  <si>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</si>
  <si>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</si>
  <si>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</si>
  <si>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</si>
  <si>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</si>
  <si>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</si>
  <si>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</si>
  <si>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</si>
  <si>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</si>
  <si>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</si>
  <si>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</si>
  <si>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</si>
  <si>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</si>
  <si>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</si>
  <si>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</si>
  <si>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</si>
  <si>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</si>
  <si>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</si>
  <si>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</si>
  <si>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</si>
  <si>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</si>
  <si>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</si>
  <si>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</si>
  <si>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</si>
  <si>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</si>
  <si>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</si>
  <si>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</si>
  <si>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</si>
  <si>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</si>
  <si>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</si>
  <si>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</si>
  <si>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</si>
  <si>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</si>
  <si>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</si>
  <si>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</si>
  <si>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</si>
  <si>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</si>
  <si>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</si>
  <si>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</si>
  <si>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</si>
  <si>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</si>
  <si>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</si>
  <si>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</si>
  <si>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</si>
  <si>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</si>
  <si>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</si>
  <si>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</si>
  <si>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</si>
  <si>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</si>
  <si>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</si>
  <si>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</si>
  <si>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</si>
  <si>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</si>
  <si>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</si>
  <si>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</si>
  <si>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</si>
  <si>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</si>
  <si>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</si>
  <si>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</si>
  <si>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</si>
  <si>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</si>
  <si>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</si>
  <si>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</si>
  <si>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</si>
  <si>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</si>
  <si>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</si>
  <si>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</si>
  <si>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</si>
  <si>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</si>
  <si>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</si>
  <si>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</si>
  <si>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</si>
  <si>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</si>
  <si>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</si>
  <si>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</si>
  <si>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</si>
  <si>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</si>
  <si>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</si>
  <si>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</si>
  <si>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</si>
  <si>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</si>
  <si>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</si>
  <si>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</si>
  <si>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</si>
  <si>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</si>
  <si>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</si>
  <si>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</si>
  <si>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</si>
  <si>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</si>
  <si>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</si>
  <si>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</si>
  <si>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</si>
  <si>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</si>
  <si>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</si>
  <si>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</si>
  <si>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</si>
  <si>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</si>
  <si>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</si>
  <si>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</si>
  <si>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</si>
  <si>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</si>
  <si>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</si>
  <si>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</si>
  <si>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</si>
  <si>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</si>
  <si>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</si>
  <si>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</si>
  <si>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</si>
  <si>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</si>
  <si>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</si>
  <si>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</si>
  <si>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</si>
  <si>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</si>
  <si>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</si>
  <si>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</si>
  <si>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</si>
  <si>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</si>
  <si>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</si>
  <si>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</si>
  <si>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</si>
  <si>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</si>
  <si>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</si>
  <si>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</si>
  <si>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</si>
  <si>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</si>
  <si>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</si>
  <si>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</si>
  <si>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</si>
  <si>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</si>
  <si>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</si>
  <si>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</si>
  <si>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</si>
  <si>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</si>
  <si>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</si>
  <si>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</si>
  <si>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</si>
  <si>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</si>
  <si>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</si>
  <si>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</si>
  <si>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</si>
  <si>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</si>
  <si>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</si>
  <si>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</si>
  <si>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</si>
  <si>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</si>
  <si>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</si>
  <si>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</si>
  <si>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</si>
  <si>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</si>
  <si>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</si>
  <si>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</si>
  <si>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</si>
  <si>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</si>
  <si>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</si>
  <si>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</si>
  <si>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</si>
  <si>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</si>
  <si>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</si>
  <si>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</si>
  <si>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</si>
  <si>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</si>
  <si>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</si>
  <si>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</si>
  <si>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</si>
  <si>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</si>
  <si>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</si>
  <si>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</si>
  <si>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</si>
  <si>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</si>
  <si>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</si>
  <si>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</si>
  <si>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</si>
  <si>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</si>
  <si>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</si>
  <si>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</si>
  <si>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</si>
  <si>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</si>
  <si>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</si>
  <si>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</si>
  <si>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</si>
  <si>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</si>
  <si>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</si>
  <si>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</si>
  <si>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</si>
  <si>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</si>
  <si>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</si>
  <si>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</si>
  <si>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</si>
  <si>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</si>
  <si>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</si>
  <si>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</si>
  <si>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</si>
  <si>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</si>
  <si>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</si>
  <si>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</si>
  <si>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</si>
  <si>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</si>
  <si>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</si>
  <si>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</si>
  <si>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</si>
  <si>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</si>
  <si>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</si>
  <si>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</si>
  <si>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</si>
  <si>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</si>
  <si>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</si>
  <si>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</si>
  <si>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</si>
  <si>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</si>
  <si>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</si>
  <si>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</si>
  <si>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</si>
  <si>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</si>
  <si>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</si>
  <si>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</si>
  <si>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</si>
  <si>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</si>
  <si>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</si>
  <si>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</si>
  <si>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</si>
  <si>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</si>
  <si>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</si>
  <si>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</si>
  <si>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</si>
  <si>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</si>
  <si>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</si>
  <si>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</si>
  <si>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</si>
  <si>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</si>
  <si>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</si>
  <si>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</si>
  <si>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</si>
  <si>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</si>
  <si>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</si>
  <si>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</si>
  <si>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</si>
  <si>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</si>
  <si>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</si>
  <si>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</si>
  <si>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</si>
  <si>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</si>
  <si>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</si>
  <si>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</si>
  <si>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</si>
  <si>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</si>
  <si>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</si>
  <si>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</si>
  <si>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</si>
  <si>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</si>
  <si>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</si>
  <si>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</si>
  <si>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</si>
  <si>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</si>
  <si>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</si>
  <si>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</si>
  <si>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</si>
  <si>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</si>
  <si>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</si>
  <si>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</si>
  <si>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</si>
  <si>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</si>
  <si>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</si>
  <si>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</si>
  <si>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</si>
  <si>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</si>
  <si>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</si>
  <si>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</si>
  <si>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</si>
  <si>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</si>
  <si>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</si>
  <si>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</si>
  <si>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</si>
  <si>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</si>
  <si>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</si>
  <si>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</si>
  <si>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</si>
  <si>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</si>
  <si>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</si>
  <si>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</si>
  <si>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</si>
  <si>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</si>
  <si>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</si>
  <si>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</si>
  <si>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</si>
  <si>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</si>
  <si>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</si>
  <si>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</si>
  <si>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</si>
  <si>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</si>
  <si>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</si>
  <si>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</si>
  <si>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</si>
  <si>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</si>
  <si>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</si>
  <si>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</si>
  <si>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</si>
  <si>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</si>
  <si>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</si>
  <si>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</si>
  <si>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</si>
  <si>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</si>
  <si>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</si>
  <si>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</si>
  <si>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</si>
  <si>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</si>
  <si>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</si>
  <si>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</si>
  <si>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</si>
  <si>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</si>
  <si>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</si>
  <si>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</si>
  <si>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</si>
  <si>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</si>
  <si>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</si>
  <si>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</si>
  <si>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</si>
  <si>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</si>
  <si>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</si>
  <si>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</si>
  <si>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</si>
  <si>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</si>
  <si>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</si>
  <si>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</si>
  <si>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</si>
  <si>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</si>
  <si>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</si>
  <si>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</si>
  <si>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</si>
  <si>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</si>
  <si>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</si>
  <si>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</si>
  <si>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</si>
  <si>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</si>
  <si>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</si>
  <si>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</si>
  <si>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</si>
  <si>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</si>
  <si>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</si>
  <si>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</si>
  <si>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</si>
  <si>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</si>
  <si>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</si>
  <si>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</si>
  <si>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</si>
  <si>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</si>
  <si>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</si>
  <si>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</si>
  <si>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</si>
  <si>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</si>
  <si>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</si>
  <si>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</si>
  <si>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</si>
  <si>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</si>
  <si>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</si>
  <si>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</si>
  <si>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</si>
  <si>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</si>
  <si>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</si>
  <si>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</si>
  <si>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</si>
  <si>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</si>
  <si>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</si>
  <si>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</si>
  <si>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</si>
  <si>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</si>
  <si>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</si>
  <si>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</si>
  <si>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</si>
  <si>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</si>
  <si>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</si>
  <si>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</si>
  <si>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</si>
  <si>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</si>
  <si>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</si>
  <si>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</si>
  <si>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</si>
  <si>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</si>
  <si>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</si>
  <si>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</si>
  <si>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</si>
  <si>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</si>
  <si>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</si>
  <si>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</si>
  <si>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</si>
  <si>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</si>
  <si>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</si>
  <si>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</si>
  <si>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</si>
  <si>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</si>
  <si>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</si>
  <si>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</si>
  <si>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</si>
  <si>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</si>
  <si>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</si>
  <si>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</si>
  <si>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</si>
  <si>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</si>
  <si>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</si>
  <si>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</si>
  <si>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</si>
  <si>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</si>
  <si>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</si>
  <si>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</si>
  <si>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</si>
  <si>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</si>
  <si>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</si>
  <si>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</si>
  <si>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</si>
  <si>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</si>
  <si>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</si>
  <si>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</si>
  <si>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</si>
  <si>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</si>
  <si>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</si>
  <si>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</si>
  <si>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</si>
  <si>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</si>
  <si>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</si>
  <si>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</si>
  <si>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</si>
  <si>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</si>
  <si>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</si>
  <si>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</si>
  <si>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</si>
  <si>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</si>
  <si>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</si>
  <si>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</si>
  <si>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</si>
  <si>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</si>
  <si>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</si>
  <si>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</si>
  <si>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</si>
  <si>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</si>
  <si>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</si>
  <si>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</si>
  <si>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</si>
  <si>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</si>
  <si>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</si>
  <si>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</si>
  <si>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</si>
  <si>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</si>
  <si>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</si>
  <si>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</si>
  <si>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</si>
  <si>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</si>
  <si>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</si>
  <si>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</si>
  <si>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</si>
  <si>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</si>
  <si>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</si>
  <si>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</si>
  <si>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</si>
  <si>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</si>
  <si>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</si>
  <si>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</si>
  <si>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</si>
  <si>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</si>
  <si>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</si>
  <si>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</si>
  <si>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</si>
  <si>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</si>
  <si>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</si>
  <si>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</si>
  <si>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</si>
  <si>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</si>
  <si>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</si>
  <si>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</si>
  <si>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</si>
  <si>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</si>
  <si>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</si>
  <si>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</si>
  <si>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</si>
  <si>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</si>
  <si>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</si>
  <si>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</si>
  <si>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</si>
  <si>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</si>
  <si>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</si>
  <si>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</si>
  <si>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</si>
  <si>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</si>
  <si>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</si>
  <si>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</si>
  <si>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</si>
  <si>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</si>
  <si>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</si>
  <si>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</si>
  <si>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</si>
  <si>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</si>
  <si>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</si>
  <si>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</si>
  <si>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</si>
  <si>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</si>
  <si>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</si>
  <si>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</si>
  <si>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</si>
  <si>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</si>
  <si>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</si>
  <si>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</si>
  <si>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</si>
  <si>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</si>
  <si>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</si>
  <si>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</si>
  <si>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</si>
  <si>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</si>
  <si>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</si>
  <si>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</si>
  <si>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</si>
  <si>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</si>
  <si>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</si>
  <si>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</si>
  <si>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</si>
  <si>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</si>
  <si>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</si>
  <si>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</si>
  <si>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</si>
  <si>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</si>
  <si>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</si>
  <si>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</si>
  <si>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</si>
  <si>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</si>
  <si>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</si>
  <si>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</si>
  <si>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</si>
  <si>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</si>
  <si>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</si>
  <si>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</si>
  <si>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</si>
  <si>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</si>
  <si>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</si>
  <si>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</si>
  <si>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</si>
  <si>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</si>
  <si>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</si>
  <si>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</si>
  <si>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</si>
  <si>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</si>
  <si>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</si>
  <si>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</si>
  <si>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</si>
  <si>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</si>
  <si>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</si>
  <si>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</si>
  <si>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</si>
  <si>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</si>
  <si>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</si>
  <si>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</si>
  <si>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</si>
  <si>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</si>
  <si>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</si>
  <si>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</si>
  <si>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</si>
  <si>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</si>
  <si>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</si>
  <si>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</si>
  <si>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</si>
  <si>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</si>
  <si>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</si>
  <si>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</si>
  <si>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</si>
  <si>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</si>
  <si>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</si>
  <si>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</si>
  <si>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</si>
  <si>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</si>
  <si>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</si>
  <si>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</si>
  <si>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</si>
  <si>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</si>
  <si>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</si>
  <si>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</si>
  <si>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</si>
  <si>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</si>
  <si>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</si>
  <si>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</si>
  <si>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</si>
  <si>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</si>
  <si>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</si>
  <si>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</si>
  <si>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</si>
  <si>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</si>
  <si>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</si>
  <si>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</si>
  <si>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</si>
  <si>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</si>
  <si>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</si>
  <si>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</si>
  <si>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</si>
  <si>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</si>
  <si>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</si>
  <si>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</si>
  <si>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</si>
  <si>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</si>
  <si>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</si>
  <si>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</si>
  <si>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</si>
  <si>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</si>
  <si>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</si>
  <si>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</si>
  <si>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</si>
  <si>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</si>
  <si>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</si>
  <si>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</si>
  <si>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</si>
  <si>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</si>
  <si>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</si>
  <si>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</si>
  <si>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</si>
  <si>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</si>
  <si>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</si>
  <si>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</si>
  <si>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</si>
  <si>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</si>
  <si>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</si>
  <si>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</si>
  <si>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</si>
  <si>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</si>
  <si>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</si>
  <si>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</si>
  <si>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</si>
  <si>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</si>
  <si>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</si>
  <si>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</si>
  <si>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</si>
  <si>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</si>
  <si>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</si>
  <si>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</si>
  <si>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</si>
  <si>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</si>
  <si>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</si>
  <si>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</si>
  <si>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</si>
  <si>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</si>
  <si>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</si>
  <si>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</si>
  <si>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</si>
  <si>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</si>
  <si>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</si>
  <si>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</si>
  <si>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</si>
  <si>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</si>
  <si>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</si>
  <si>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</si>
  <si>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</si>
  <si>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</si>
  <si>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</si>
  <si>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</si>
  <si>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</si>
  <si>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</si>
  <si>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</si>
  <si>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</si>
  <si>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</si>
  <si>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</si>
  <si>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</si>
  <si>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</si>
  <si>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</si>
  <si>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</si>
  <si>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</si>
  <si>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</si>
  <si>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</si>
  <si>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</si>
  <si>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</si>
  <si>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</si>
  <si>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</si>
  <si>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</si>
  <si>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</si>
  <si>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</si>
  <si>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</si>
  <si>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</si>
  <si>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</si>
  <si>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</si>
  <si>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</si>
  <si>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</si>
  <si>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</si>
  <si>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</si>
  <si>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</si>
  <si>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</si>
  <si>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</si>
  <si>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</si>
  <si>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</si>
  <si>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</si>
  <si>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</si>
  <si>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</si>
  <si>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</si>
  <si>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</si>
  <si>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</si>
  <si>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</si>
  <si>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</si>
  <si>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</si>
  <si>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</si>
  <si>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</si>
  <si>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</si>
  <si>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</si>
  <si>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</si>
  <si>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</si>
  <si>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</si>
  <si>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</si>
  <si>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</si>
  <si>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</si>
  <si>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</si>
  <si>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</si>
  <si>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</si>
  <si>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</si>
  <si>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</si>
  <si>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</si>
  <si>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</si>
  <si>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</si>
  <si>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</si>
  <si>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</si>
  <si>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</si>
  <si>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</si>
  <si>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</si>
  <si>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</si>
  <si>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</si>
  <si>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</si>
  <si>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</si>
  <si>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</si>
  <si>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</si>
  <si>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</si>
  <si>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</si>
  <si>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</si>
  <si>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</si>
  <si>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</si>
  <si>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</si>
  <si>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</si>
  <si>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</si>
  <si>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</si>
  <si>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</si>
  <si>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</si>
  <si>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</si>
  <si>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</si>
  <si>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</si>
  <si>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</si>
  <si>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</si>
  <si>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</si>
  <si>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</si>
  <si>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</si>
  <si>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</si>
  <si>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</si>
  <si>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</si>
  <si>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</si>
  <si>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</si>
  <si>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</si>
  <si>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</si>
  <si>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</si>
  <si>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</si>
  <si>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</si>
  <si>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</si>
  <si>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</si>
  <si>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</si>
  <si>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</si>
  <si>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</si>
  <si>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</si>
  <si>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</si>
  <si>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</si>
  <si>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</si>
  <si>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</si>
  <si>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</si>
  <si>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</si>
  <si>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</si>
  <si>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</si>
  <si>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</si>
  <si>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</si>
  <si>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</si>
  <si>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</si>
  <si>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</si>
  <si>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</si>
  <si>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</si>
  <si>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</si>
  <si>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</si>
  <si>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</si>
  <si>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</si>
  <si>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</si>
  <si>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</si>
  <si>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</si>
  <si>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</si>
  <si>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</si>
  <si>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</si>
  <si>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</si>
  <si>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</si>
  <si>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</si>
  <si>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</si>
  <si>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</si>
  <si>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</si>
  <si>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</si>
  <si>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</si>
  <si>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</si>
  <si>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</si>
  <si>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</si>
  <si>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</si>
  <si>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</si>
  <si>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</si>
  <si>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</si>
  <si>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</si>
  <si>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</si>
  <si>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</si>
  <si>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</si>
  <si>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</si>
  <si>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</si>
  <si>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</si>
  <si>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</si>
  <si>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</si>
  <si>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</si>
  <si>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</si>
  <si>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</si>
  <si>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</si>
  <si>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</si>
  <si>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</si>
  <si>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</si>
  <si>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</si>
  <si>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</si>
  <si>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</si>
  <si>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</si>
  <si>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</si>
  <si>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</si>
  <si>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</si>
  <si>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</si>
  <si>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</si>
  <si>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</si>
  <si>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</si>
  <si>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</si>
  <si>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</si>
  <si>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</si>
  <si>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</si>
  <si>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</si>
  <si>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</si>
  <si>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</si>
  <si>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</si>
  <si>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</si>
  <si>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</si>
  <si>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</si>
  <si>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</si>
  <si>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</si>
  <si>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</si>
  <si>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</si>
  <si>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</si>
  <si>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</si>
  <si>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</si>
  <si>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</si>
  <si>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</si>
  <si>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</si>
  <si>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</si>
  <si>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</si>
  <si>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</si>
  <si>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</si>
  <si>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</si>
  <si>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</si>
  <si>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</si>
  <si>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</si>
  <si>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</si>
  <si>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</si>
  <si>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</si>
  <si>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</si>
  <si>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</si>
  <si>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</si>
  <si>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</si>
  <si>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</si>
  <si>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</si>
  <si>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</si>
  <si>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</si>
  <si>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</si>
  <si>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</si>
  <si>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</si>
  <si>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</si>
  <si>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</si>
  <si>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</si>
  <si>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</si>
  <si>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</si>
  <si>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</si>
  <si>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</si>
  <si>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</si>
  <si>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</si>
  <si>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</si>
  <si>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</si>
  <si>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</si>
  <si>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</si>
  <si>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</si>
  <si>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</si>
  <si>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</si>
  <si>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</si>
  <si>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</si>
  <si>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</si>
  <si>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</si>
  <si>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</si>
  <si>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</si>
  <si>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</si>
  <si>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</si>
  <si>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</si>
  <si>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</si>
  <si>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</si>
  <si>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</si>
  <si>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</si>
  <si>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</si>
  <si>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</si>
  <si>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</si>
  <si>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</si>
  <si>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</si>
  <si>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</si>
  <si>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</si>
  <si>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</si>
  <si>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</si>
  <si>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</si>
  <si>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</si>
  <si>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</si>
  <si>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</si>
  <si>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</si>
  <si>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</si>
  <si>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</si>
  <si>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</si>
  <si>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</si>
  <si>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</si>
  <si>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</si>
  <si>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</si>
  <si>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</si>
  <si>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</si>
  <si>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</si>
  <si>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</si>
  <si>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</si>
  <si>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</si>
  <si>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</si>
  <si>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</si>
  <si>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</si>
  <si>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</si>
  <si>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</si>
  <si>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</si>
  <si>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</si>
  <si>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</si>
  <si>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</si>
  <si>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</si>
  <si>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</si>
  <si>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</si>
  <si>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</si>
  <si>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</si>
  <si>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</si>
  <si>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</si>
  <si>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</si>
  <si>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</si>
  <si>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</si>
  <si>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</si>
  <si>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</si>
  <si>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</si>
  <si>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</si>
  <si>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</si>
  <si>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</si>
  <si>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</si>
  <si>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</si>
  <si>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</si>
  <si>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</si>
  <si>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</si>
  <si>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</si>
  <si>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</si>
  <si>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</si>
  <si>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</si>
  <si>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</si>
  <si>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</si>
  <si>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</si>
  <si>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</si>
  <si>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</si>
  <si>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</si>
  <si>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</si>
  <si>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</si>
  <si>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</si>
  <si>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</si>
  <si>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</si>
  <si>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</si>
  <si>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</si>
  <si>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</si>
  <si>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</si>
  <si>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</si>
  <si>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</si>
  <si>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</si>
  <si>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</si>
  <si>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</si>
  <si>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</si>
  <si>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</si>
  <si>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</si>
  <si>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</si>
  <si>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</si>
  <si>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</si>
  <si>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</si>
  <si>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</si>
  <si>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</si>
  <si>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</si>
  <si>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</si>
  <si>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</si>
  <si>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</si>
  <si>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</si>
  <si>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</si>
  <si>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</si>
  <si>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</si>
  <si>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</si>
  <si>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</si>
  <si>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</si>
  <si>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</si>
  <si>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</si>
  <si>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</si>
  <si>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</si>
  <si>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</si>
  <si>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</si>
  <si>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</si>
  <si>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</si>
  <si>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</si>
  <si>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</si>
  <si>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</si>
  <si>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</si>
  <si>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</si>
  <si>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</si>
  <si>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</si>
  <si>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</si>
  <si>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</si>
  <si>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</si>
  <si>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</si>
  <si>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</si>
  <si>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</si>
  <si>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</si>
  <si>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</si>
  <si>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</si>
  <si>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</si>
  <si>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</si>
  <si>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</si>
  <si>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</si>
  <si>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</si>
  <si>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</si>
  <si>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</si>
  <si>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</si>
  <si>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</si>
  <si>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</si>
  <si>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</si>
  <si>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</si>
  <si>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</si>
  <si>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</si>
  <si>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</si>
  <si>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</si>
  <si>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</si>
  <si>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</si>
  <si>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</si>
  <si>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</si>
  <si>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</si>
  <si>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</si>
  <si>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</si>
  <si>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</si>
  <si>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</si>
  <si>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</si>
  <si>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</si>
  <si>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</si>
  <si>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</si>
  <si>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</si>
  <si>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</si>
  <si>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</si>
  <si>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</si>
  <si>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</si>
  <si>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</si>
  <si>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</si>
  <si>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</si>
  <si>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</si>
  <si>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</si>
  <si>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</si>
  <si>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</si>
  <si>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</si>
  <si>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</si>
  <si>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</si>
  <si>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</si>
  <si>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</si>
  <si>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</si>
  <si>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</si>
  <si>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</si>
  <si>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</si>
  <si>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</si>
  <si>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</si>
  <si>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</si>
  <si>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</si>
  <si>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</si>
  <si>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</si>
  <si>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</si>
  <si>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</si>
  <si>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</si>
  <si>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</si>
  <si>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</si>
  <si>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</si>
  <si>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</si>
  <si>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</si>
  <si>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</si>
  <si>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</si>
  <si>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</si>
  <si>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</si>
  <si>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</si>
  <si>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</si>
  <si>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</si>
  <si>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</si>
  <si>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</si>
  <si>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</si>
  <si>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</si>
  <si>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</si>
  <si>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</si>
  <si>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</si>
  <si>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</si>
  <si>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</si>
  <si>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</si>
  <si>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</si>
  <si>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</si>
  <si>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</si>
  <si>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</si>
  <si>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</si>
  <si>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</si>
  <si>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</si>
  <si>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</si>
  <si>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</si>
  <si>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</si>
  <si>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</si>
  <si>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</si>
  <si>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</si>
  <si>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</si>
  <si>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</si>
  <si>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</si>
  <si>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</si>
  <si>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</si>
  <si>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</si>
  <si>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</si>
  <si>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</si>
  <si>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</si>
  <si>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</si>
  <si>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</si>
  <si>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</si>
  <si>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</si>
  <si>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</si>
  <si>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</si>
  <si>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</si>
  <si>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</si>
  <si>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</si>
  <si>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</si>
  <si>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</si>
  <si>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</si>
  <si>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</si>
  <si>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</si>
  <si>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</si>
  <si>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</si>
  <si>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</si>
  <si>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</si>
  <si>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</si>
  <si>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</si>
  <si>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</si>
  <si>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</si>
  <si>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</si>
  <si>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</si>
  <si>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</si>
  <si>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</si>
  <si>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</si>
  <si>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</si>
  <si>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</si>
  <si>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</si>
  <si>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</si>
  <si>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</si>
  <si>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</si>
  <si>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</si>
  <si>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</si>
  <si>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</si>
  <si>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</si>
  <si>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</si>
  <si>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</si>
  <si>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</si>
  <si>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</si>
  <si>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</si>
  <si>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</si>
  <si>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</si>
  <si>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</si>
  <si>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</si>
  <si>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</si>
  <si>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</si>
  <si>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</si>
  <si>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</si>
  <si>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</si>
  <si>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</si>
  <si>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</si>
  <si>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</si>
  <si>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</si>
  <si>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</si>
  <si>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</si>
  <si>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</si>
  <si>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</si>
  <si>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</si>
  <si>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</si>
  <si>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</si>
  <si>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</si>
  <si>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</si>
  <si>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</si>
  <si>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</si>
  <si>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</si>
  <si>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</si>
  <si>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</si>
  <si>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</si>
  <si>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</si>
  <si>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</si>
  <si>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</si>
  <si>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</si>
  <si>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</si>
  <si>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</si>
  <si>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</si>
  <si>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</si>
  <si>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</si>
  <si>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</si>
  <si>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</si>
  <si>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</si>
  <si>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</si>
  <si>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</si>
  <si>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</si>
  <si>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</si>
  <si>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</si>
  <si>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</si>
  <si>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</si>
  <si>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</si>
  <si>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</si>
  <si>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</si>
  <si>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</si>
  <si>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</si>
  <si>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</si>
  <si>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</si>
  <si>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</si>
  <si>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</si>
  <si>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</si>
  <si>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</si>
  <si>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</si>
  <si>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</si>
  <si>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</si>
  <si>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</si>
  <si>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</si>
  <si>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</si>
  <si>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</si>
  <si>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</si>
  <si>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</si>
  <si>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</si>
  <si>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</si>
  <si>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</si>
  <si>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</si>
  <si>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</si>
  <si>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</si>
  <si>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</si>
  <si>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</si>
  <si>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</si>
  <si>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</si>
  <si>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</si>
  <si>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</si>
  <si>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</si>
  <si>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</si>
  <si>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</si>
  <si>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</si>
  <si>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</si>
  <si>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</si>
  <si>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</si>
  <si>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</si>
  <si>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</si>
  <si>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</si>
  <si>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</si>
  <si>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</si>
  <si>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</si>
  <si>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</si>
  <si>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</si>
  <si>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</si>
  <si>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</si>
  <si>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</si>
  <si>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</si>
  <si>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</si>
  <si>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</si>
  <si>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</si>
  <si>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</si>
  <si>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</si>
  <si>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</si>
  <si>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</si>
  <si>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</si>
  <si>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</si>
  <si>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</si>
  <si>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</si>
  <si>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</si>
  <si>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</si>
  <si>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</si>
  <si>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</si>
  <si>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</si>
  <si>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</si>
  <si>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</si>
  <si>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</si>
  <si>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</si>
  <si>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</si>
  <si>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</si>
  <si>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</si>
  <si>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</si>
  <si>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</si>
  <si>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</si>
  <si>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</si>
  <si>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</si>
  <si>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</si>
  <si>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</si>
  <si>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</si>
  <si>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</si>
  <si>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</si>
  <si>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</si>
  <si>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</si>
  <si>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</si>
  <si>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</si>
  <si>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</si>
  <si>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</si>
  <si>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</si>
  <si>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</si>
  <si>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</si>
  <si>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</si>
  <si>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</si>
  <si>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</si>
  <si>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</si>
  <si>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</si>
  <si>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</si>
  <si>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</si>
  <si>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</si>
  <si>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</si>
  <si>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</si>
  <si>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</si>
  <si>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</si>
  <si>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</si>
  <si>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</si>
  <si>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</si>
  <si>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</si>
  <si>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</si>
  <si>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</si>
  <si>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</si>
  <si>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</si>
  <si>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</si>
  <si>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</si>
  <si>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</si>
  <si>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</si>
  <si>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</si>
  <si>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</si>
  <si>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</si>
  <si>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</si>
  <si>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</si>
  <si>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</si>
  <si>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</si>
  <si>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</si>
  <si>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</si>
  <si>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</si>
  <si>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</si>
  <si>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</si>
  <si>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</si>
  <si>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</si>
  <si>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</si>
  <si>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</si>
  <si>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</si>
  <si>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</si>
  <si>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</si>
  <si>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</si>
  <si>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</si>
  <si>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</si>
  <si>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</si>
  <si>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</si>
  <si>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</si>
  <si>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</si>
  <si>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</si>
  <si>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</si>
  <si>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</si>
  <si>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</si>
  <si>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</si>
  <si>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</si>
  <si>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</si>
  <si>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</si>
  <si>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</si>
  <si>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</si>
  <si>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</si>
  <si>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</si>
  <si>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</si>
  <si>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</si>
  <si>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</si>
  <si>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</si>
  <si>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</si>
  <si>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</si>
  <si>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</si>
  <si>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</si>
  <si>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</si>
  <si>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</si>
  <si>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</si>
  <si>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</si>
  <si>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</si>
  <si>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</si>
  <si>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</si>
  <si>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</si>
  <si>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</si>
  <si>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</si>
  <si>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</si>
  <si>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</si>
  <si>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</si>
  <si>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</si>
  <si>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</si>
  <si>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</si>
  <si>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</si>
  <si>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</si>
  <si>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</si>
  <si>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</si>
  <si>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</si>
  <si>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</si>
  <si>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</si>
  <si>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</si>
  <si>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</si>
  <si>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</si>
  <si>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</si>
  <si>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</si>
  <si>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</si>
  <si>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</si>
  <si>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</si>
  <si>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</si>
  <si>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</si>
  <si>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</si>
  <si>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</si>
  <si>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</si>
  <si>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</si>
  <si>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</si>
  <si>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</si>
  <si>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</si>
  <si>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</si>
  <si>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</si>
  <si>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</si>
  <si>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</si>
  <si>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</si>
  <si>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</si>
  <si>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</si>
  <si>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</si>
  <si>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</si>
  <si>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</si>
  <si>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</si>
  <si>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</si>
  <si>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</si>
  <si>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</si>
  <si>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</si>
  <si>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</si>
  <si>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</si>
  <si>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</si>
  <si>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</si>
  <si>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</si>
  <si>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</si>
  <si>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</si>
  <si>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</si>
  <si>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</si>
  <si>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</si>
  <si>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</si>
  <si>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</si>
  <si>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</si>
  <si>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</si>
  <si>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</si>
  <si>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</si>
  <si>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</si>
  <si>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</si>
  <si>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</si>
  <si>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</si>
  <si>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</si>
  <si>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</si>
  <si>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</si>
  <si>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</si>
  <si>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</si>
  <si>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</si>
  <si>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</si>
  <si>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</si>
  <si>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</si>
  <si>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</si>
  <si>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</si>
  <si>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</si>
  <si>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</si>
  <si>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</si>
  <si>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</si>
  <si>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</si>
  <si>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</si>
  <si>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</si>
  <si>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</si>
  <si>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</si>
  <si>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</si>
  <si>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</si>
  <si>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</si>
  <si>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</si>
  <si>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</si>
  <si>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</si>
  <si>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</si>
  <si>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</si>
  <si>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</si>
  <si>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</si>
  <si>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</si>
  <si>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</si>
  <si>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</si>
  <si>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</si>
  <si>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</si>
  <si>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</si>
  <si>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</si>
  <si>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</si>
  <si>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</si>
  <si>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</si>
  <si>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</si>
  <si>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</si>
  <si>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</si>
  <si>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</si>
  <si>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</si>
  <si>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</si>
  <si>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</si>
  <si>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</si>
  <si>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</si>
  <si>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</si>
  <si>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</si>
  <si>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</si>
  <si>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</si>
  <si>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</si>
  <si>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</si>
  <si>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</si>
  <si>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</si>
  <si>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</si>
  <si>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</si>
  <si>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</si>
  <si>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</si>
  <si>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</si>
  <si>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</si>
  <si>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</si>
  <si>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</si>
  <si>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</si>
  <si>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</si>
  <si>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</si>
  <si>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</si>
  <si>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</si>
  <si>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</si>
  <si>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</si>
  <si>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</si>
  <si>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</si>
  <si>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</si>
  <si>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</si>
  <si>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</si>
  <si>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</si>
  <si>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</si>
  <si>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</si>
  <si>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</si>
  <si>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</si>
  <si>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</si>
  <si>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</si>
  <si>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</si>
  <si>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</si>
  <si>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</si>
  <si>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</si>
  <si>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</si>
  <si>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</si>
  <si>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</si>
  <si>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</si>
  <si>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</si>
  <si>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</si>
  <si>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</si>
  <si>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</si>
  <si>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</si>
  <si>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</si>
  <si>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</si>
  <si>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</si>
  <si>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</si>
  <si>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</si>
  <si>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</si>
  <si>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</si>
  <si>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</si>
  <si>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</si>
  <si>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</si>
  <si>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</si>
  <si>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</si>
  <si>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</si>
  <si>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</si>
  <si>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</si>
  <si>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</si>
  <si>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</si>
  <si>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</si>
  <si>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</si>
  <si>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</si>
  <si>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</si>
  <si>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</si>
  <si>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</si>
  <si>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</si>
  <si>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</si>
  <si>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</si>
  <si>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</si>
  <si>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</si>
  <si>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</si>
  <si>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</si>
  <si>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</si>
  <si>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</si>
  <si>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</si>
  <si>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</si>
  <si>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</si>
  <si>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</si>
  <si>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</si>
  <si>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</si>
  <si>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</si>
  <si>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</si>
  <si>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</si>
  <si>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</si>
  <si>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</si>
  <si>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</si>
  <si>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</si>
  <si>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</si>
  <si>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</si>
  <si>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</si>
  <si>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</si>
  <si>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</si>
  <si>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</si>
  <si>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</si>
  <si>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</si>
  <si>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</si>
  <si>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</si>
  <si>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</si>
  <si>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</si>
  <si>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</si>
  <si>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</si>
  <si>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</si>
  <si>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</si>
  <si>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</si>
  <si>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</si>
  <si>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</si>
  <si>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</si>
  <si>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</si>
  <si>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</si>
  <si>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</si>
  <si>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</si>
  <si>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</si>
  <si>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</si>
  <si>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</si>
  <si>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</si>
  <si>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</si>
  <si>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</si>
  <si>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</si>
  <si>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</si>
  <si>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</si>
  <si>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</si>
  <si>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</si>
  <si>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</si>
  <si>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</si>
  <si>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</si>
  <si>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</si>
  <si>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</si>
  <si>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</si>
  <si>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</si>
  <si>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</si>
  <si>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</si>
  <si>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</si>
  <si>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</si>
  <si>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</si>
  <si>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</si>
  <si>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</si>
  <si>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</si>
  <si>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</si>
  <si>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</si>
  <si>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</si>
  <si>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</si>
  <si>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</si>
  <si>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</si>
  <si>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</si>
  <si>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</si>
  <si>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</si>
  <si>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</si>
  <si>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</si>
  <si>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</si>
  <si>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</si>
  <si>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</si>
  <si>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</si>
  <si>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</si>
  <si>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</si>
  <si>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</si>
  <si>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</si>
  <si>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</si>
  <si>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</si>
  <si>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</si>
  <si>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</si>
  <si>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</si>
  <si>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</si>
  <si>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</si>
  <si>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</si>
  <si>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</si>
  <si>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</si>
  <si>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</si>
  <si>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</si>
  <si>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</si>
  <si>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</si>
  <si>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</si>
  <si>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</si>
  <si>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</si>
  <si>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</si>
  <si>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</si>
  <si>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</si>
  <si>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</si>
  <si>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</si>
  <si>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</si>
  <si>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</si>
  <si>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</si>
  <si>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</si>
  <si>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</si>
  <si>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</si>
  <si>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</si>
  <si>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</si>
  <si>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</si>
  <si>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</si>
  <si>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</si>
  <si>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</si>
  <si>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</si>
  <si>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</si>
  <si>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</si>
  <si>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</si>
  <si>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</si>
  <si>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</si>
  <si>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</si>
  <si>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</si>
  <si>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</si>
  <si>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</si>
  <si>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</si>
  <si>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</si>
  <si>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</si>
  <si>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</si>
  <si>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</si>
  <si>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</si>
  <si>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</si>
  <si>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</si>
  <si>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</si>
  <si>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</si>
  <si>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</si>
  <si>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</si>
  <si>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</si>
  <si>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</si>
  <si>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</si>
  <si>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</si>
  <si>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</si>
  <si>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</si>
  <si>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</si>
  <si>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</si>
  <si>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</si>
  <si>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</si>
  <si>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</si>
  <si>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</si>
  <si>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</si>
  <si>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</si>
  <si>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</si>
  <si>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</si>
  <si>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</si>
  <si>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</si>
  <si>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</si>
  <si>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</si>
  <si>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</si>
  <si>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</si>
  <si>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</si>
  <si>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</si>
  <si>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</si>
  <si>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</si>
  <si>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</si>
  <si>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</si>
  <si>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</si>
  <si>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</si>
  <si>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</si>
  <si>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</si>
  <si>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</si>
  <si>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</si>
  <si>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</si>
  <si>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</si>
  <si>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</si>
  <si>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</si>
  <si>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</si>
  <si>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</si>
  <si>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</si>
  <si>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</si>
  <si>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</si>
  <si>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</si>
  <si>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</si>
  <si>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</si>
  <si>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</si>
  <si>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</si>
  <si>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</si>
  <si>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</si>
  <si>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</si>
  <si>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</si>
  <si>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</si>
  <si>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</si>
  <si>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</si>
  <si>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</si>
  <si>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</si>
  <si>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</si>
  <si>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</si>
  <si>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</si>
  <si>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</si>
  <si>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</si>
  <si>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</si>
  <si>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</si>
  <si>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</si>
  <si>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</si>
  <si>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</si>
  <si>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</si>
  <si>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</si>
  <si>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</si>
  <si>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</si>
  <si>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</si>
  <si>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</si>
  <si>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</si>
  <si>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</si>
  <si>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</si>
  <si>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</si>
  <si>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</si>
  <si>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</si>
  <si>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</si>
  <si>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</si>
  <si>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</si>
  <si>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</si>
  <si>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</si>
  <si>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</si>
  <si>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</si>
  <si>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</si>
  <si>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</si>
  <si>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</si>
  <si>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</si>
  <si>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</si>
  <si>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</si>
  <si>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</si>
  <si>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</si>
  <si>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</si>
  <si>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</si>
  <si>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</si>
  <si>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</si>
  <si>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</si>
  <si>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</si>
  <si>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</si>
  <si>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</si>
  <si>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</si>
  <si>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</si>
  <si>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</si>
  <si>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</si>
  <si>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</si>
  <si>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</si>
  <si>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</si>
  <si>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</si>
  <si>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</si>
  <si>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</si>
  <si>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</si>
  <si>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</si>
  <si>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</si>
  <si>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</si>
  <si>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</si>
  <si>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</si>
  <si>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</si>
  <si>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</si>
  <si>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</si>
  <si>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</si>
  <si>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</si>
  <si>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</si>
  <si>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</si>
  <si>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</si>
  <si>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</si>
  <si>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</si>
  <si>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</si>
  <si>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</si>
  <si>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</si>
  <si>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</si>
  <si>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</si>
  <si>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</si>
  <si>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</si>
  <si>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</si>
  <si>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</si>
  <si>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</si>
  <si>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</si>
  <si>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</si>
  <si>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</si>
  <si>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</si>
  <si>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</si>
  <si>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</si>
  <si>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</si>
  <si>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</si>
  <si>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</si>
  <si>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</si>
  <si>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</si>
  <si>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</si>
  <si>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</si>
  <si>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</si>
  <si>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</si>
  <si>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</si>
  <si>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</si>
  <si>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</si>
  <si>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</si>
  <si>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</si>
  <si>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</si>
  <si>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</si>
  <si>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</si>
  <si>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</si>
  <si>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</si>
  <si>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</si>
  <si>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</si>
  <si>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</si>
  <si>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</si>
  <si>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</si>
  <si>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</si>
  <si>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</si>
  <si>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</si>
  <si>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</si>
  <si>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</si>
  <si>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</si>
  <si>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</si>
  <si>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</si>
  <si>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</si>
  <si>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</si>
  <si>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</si>
  <si>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</si>
  <si>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</si>
  <si>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</si>
  <si>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</si>
  <si>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</si>
  <si>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</si>
  <si>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</si>
  <si>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</si>
  <si>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</si>
  <si>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</si>
  <si>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</si>
  <si>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</si>
  <si>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</si>
  <si>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</si>
  <si>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</si>
  <si>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</si>
  <si>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</si>
  <si>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</si>
  <si>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</si>
  <si>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</si>
  <si>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</si>
  <si>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</si>
  <si>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</si>
  <si>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</si>
  <si>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</si>
  <si>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</si>
  <si>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</si>
  <si>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</si>
  <si>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</si>
  <si>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</si>
  <si>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</si>
  <si>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</si>
  <si>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</si>
  <si>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</si>
  <si>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</si>
  <si>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</si>
  <si>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</si>
  <si>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</si>
  <si>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</si>
  <si>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</si>
  <si>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</si>
  <si>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</si>
  <si>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</si>
  <si>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</si>
  <si>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</si>
  <si>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</si>
  <si>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</si>
  <si>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</si>
  <si>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</si>
  <si>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</si>
  <si>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</si>
  <si>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</si>
  <si>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</si>
  <si>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</si>
  <si>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</si>
  <si>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</si>
  <si>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</si>
  <si>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</si>
  <si>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</si>
  <si>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</si>
  <si>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</si>
  <si>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</si>
  <si>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</si>
  <si>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</si>
  <si>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</si>
  <si>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</si>
  <si>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</si>
  <si>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</si>
  <si>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</si>
  <si>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</si>
  <si>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</si>
  <si>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</si>
  <si>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</si>
  <si>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</si>
  <si>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</si>
  <si>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</si>
  <si>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</si>
  <si>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</si>
  <si>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</si>
  <si>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</si>
  <si>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</si>
  <si>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</si>
  <si>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</si>
  <si>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</si>
  <si>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</si>
  <si>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</si>
  <si>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</si>
  <si>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</si>
  <si>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</si>
  <si>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</si>
  <si>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</si>
  <si>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</si>
  <si>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</si>
  <si>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</si>
  <si>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</si>
  <si>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</si>
  <si>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</si>
  <si>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</si>
  <si>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</si>
  <si>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</si>
  <si>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</si>
  <si>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</si>
  <si>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</si>
  <si>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</si>
  <si>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</si>
  <si>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</si>
  <si>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</si>
  <si>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</si>
  <si>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</si>
  <si>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</si>
  <si>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</si>
  <si>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</si>
  <si>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</si>
  <si>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</si>
  <si>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</si>
  <si>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</si>
  <si>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</si>
  <si>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</si>
  <si>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</si>
  <si>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</si>
  <si>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</si>
  <si>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</si>
  <si>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</si>
  <si>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</si>
  <si>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</si>
  <si>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</si>
  <si>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</si>
  <si>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</si>
  <si>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</si>
  <si>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</si>
  <si>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</si>
  <si>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</si>
  <si>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</si>
  <si>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</si>
  <si>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</si>
  <si>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</si>
  <si>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</si>
  <si>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</si>
  <si>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</si>
  <si>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</si>
  <si>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</si>
  <si>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</si>
  <si>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</si>
  <si>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</si>
  <si>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</si>
  <si>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</si>
  <si>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</si>
  <si>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</si>
  <si>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</si>
  <si>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</si>
  <si>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</si>
  <si>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</si>
  <si>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</si>
  <si>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</si>
  <si>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</si>
  <si>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</si>
  <si>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</si>
  <si>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</si>
  <si>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</si>
  <si>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</si>
  <si>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</si>
  <si>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</si>
  <si>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</si>
  <si>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</si>
  <si>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</si>
  <si>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</si>
  <si>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</si>
  <si>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</si>
  <si>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</si>
  <si>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</si>
  <si>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</si>
  <si>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</si>
  <si>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</si>
  <si>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</si>
  <si>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</si>
  <si>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</si>
  <si>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</si>
  <si>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</si>
  <si>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</si>
  <si>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</si>
  <si>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</si>
  <si>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</si>
  <si>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</si>
  <si>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</si>
  <si>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</si>
  <si>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</si>
  <si>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</si>
  <si>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</si>
  <si>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</si>
  <si>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</si>
  <si>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</si>
  <si>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</si>
  <si>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</si>
  <si>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</si>
  <si>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</si>
  <si>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</si>
  <si>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</si>
  <si>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</si>
  <si>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</si>
  <si>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</si>
  <si>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</si>
  <si>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</si>
  <si>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</si>
  <si>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</si>
  <si>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</si>
  <si>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</si>
  <si>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</si>
  <si>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</si>
  <si>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</si>
  <si>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</si>
  <si>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</si>
  <si>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</si>
  <si>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</si>
  <si>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</si>
  <si>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</si>
  <si>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</si>
  <si>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</si>
  <si>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</si>
  <si>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</si>
  <si>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</si>
  <si>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</si>
  <si>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</si>
  <si>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</si>
  <si>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</si>
  <si>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</si>
  <si>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</si>
  <si>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</si>
  <si>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</si>
  <si>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</si>
  <si>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</si>
  <si>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</si>
  <si>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</si>
  <si>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</si>
  <si>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</si>
  <si>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</si>
  <si>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</si>
  <si>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</si>
  <si>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</si>
  <si>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</si>
  <si>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</si>
  <si>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</si>
  <si>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</si>
  <si>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</si>
  <si>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</si>
  <si>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</si>
  <si>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</si>
  <si>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</si>
  <si>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</si>
  <si>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</si>
  <si>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</si>
  <si>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</si>
  <si>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</si>
  <si>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</si>
  <si>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</si>
  <si>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</si>
  <si>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</si>
  <si>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</si>
  <si>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</si>
  <si>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</si>
  <si>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</si>
  <si>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</si>
  <si>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</si>
  <si>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</si>
  <si>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</si>
  <si>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</si>
  <si>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</si>
  <si>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</si>
  <si>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</si>
  <si>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</si>
  <si>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</si>
  <si>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</si>
  <si>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</si>
  <si>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</si>
  <si>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</si>
  <si>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</si>
  <si>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</si>
  <si>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</si>
  <si>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</si>
  <si>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</si>
  <si>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</si>
  <si>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</si>
  <si>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</si>
  <si>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</si>
  <si>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</si>
  <si>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</si>
  <si>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</si>
  <si>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</si>
  <si>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</si>
  <si>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</si>
  <si>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</si>
  <si>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</si>
  <si>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</si>
  <si>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</si>
  <si>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</si>
  <si>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</si>
  <si>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</si>
  <si>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</si>
  <si>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</si>
  <si>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</si>
  <si>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</si>
  <si>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</si>
  <si>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</si>
  <si>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</si>
  <si>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</si>
  <si>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</si>
  <si>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</si>
  <si>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</si>
  <si>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</si>
  <si>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</si>
  <si>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</si>
  <si>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</si>
  <si>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</si>
  <si>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</si>
  <si>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</si>
  <si>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</si>
  <si>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</si>
  <si>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</si>
  <si>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</si>
  <si>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</si>
  <si>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</si>
  <si>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</si>
  <si>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</si>
  <si>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</si>
  <si>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</si>
  <si>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</si>
  <si>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</si>
  <si>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</si>
  <si>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</si>
  <si>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</si>
  <si>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</si>
  <si>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</si>
  <si>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</si>
  <si>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</si>
  <si>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</si>
  <si>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</si>
  <si>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</si>
  <si>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</si>
  <si>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</si>
  <si>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</si>
  <si>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</si>
  <si>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</si>
  <si>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</si>
  <si>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</si>
  <si>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</si>
  <si>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</si>
  <si>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</si>
  <si>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</si>
  <si>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</si>
  <si>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</si>
  <si>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</si>
  <si>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</si>
  <si>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</si>
  <si>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</si>
  <si>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</si>
  <si>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</si>
  <si>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</si>
  <si>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</si>
  <si>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</si>
  <si>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</si>
  <si>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</si>
  <si>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</si>
  <si>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</si>
  <si>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</si>
  <si>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</si>
  <si>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</si>
  <si>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</si>
  <si>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</si>
  <si>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</si>
  <si>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</si>
  <si>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</si>
  <si>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</si>
  <si>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</si>
  <si>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</si>
  <si>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</si>
  <si>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</si>
  <si>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</si>
  <si>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</si>
  <si>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</si>
  <si>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</si>
  <si>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</si>
  <si>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</si>
  <si>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</si>
  <si>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</si>
  <si>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</si>
  <si>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</si>
  <si>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</si>
  <si>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</si>
  <si>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</si>
  <si>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</si>
  <si>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</si>
  <si>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</si>
  <si>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</si>
  <si>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</si>
  <si>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</si>
  <si>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</si>
  <si>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</si>
  <si>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</si>
  <si>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</si>
  <si>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</si>
  <si>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</si>
  <si>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</si>
  <si>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</si>
  <si>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</si>
  <si>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</si>
  <si>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</si>
  <si>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</si>
  <si>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</si>
  <si>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</si>
  <si>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</si>
  <si>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</si>
  <si>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</si>
  <si>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</si>
  <si>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</si>
  <si>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</si>
  <si>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</si>
  <si>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</si>
  <si>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</si>
  <si>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</si>
  <si>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</si>
  <si>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</si>
  <si>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</si>
  <si>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</si>
  <si>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</si>
  <si>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</si>
  <si>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</si>
  <si>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</si>
  <si>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</si>
  <si>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</si>
  <si>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</si>
  <si>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</si>
  <si>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</si>
  <si>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</si>
  <si>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</si>
  <si>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</si>
  <si>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</si>
  <si>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</si>
  <si>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</si>
  <si>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</si>
  <si>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</si>
  <si>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</si>
  <si>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</si>
  <si>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</si>
  <si>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</si>
  <si>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</si>
  <si>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</si>
  <si>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</si>
  <si>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</si>
  <si>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</si>
  <si>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</si>
  <si>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</si>
  <si>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</si>
  <si>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</si>
  <si>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</si>
  <si>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</si>
  <si>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</si>
  <si>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</si>
  <si>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</si>
  <si>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</si>
  <si>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</si>
  <si>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</si>
  <si>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</si>
  <si>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</si>
  <si>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</si>
  <si>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</si>
  <si>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</si>
  <si>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</si>
  <si>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</si>
  <si>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</si>
  <si>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</si>
  <si>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</si>
  <si>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</si>
  <si>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</si>
  <si>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</si>
  <si>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</si>
  <si>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</si>
  <si>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</si>
  <si>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</si>
  <si>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</si>
  <si>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</si>
  <si>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</si>
  <si>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</si>
  <si>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</si>
  <si>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</si>
  <si>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</si>
  <si>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</si>
  <si>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</si>
  <si>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</si>
  <si>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</si>
  <si>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</si>
  <si>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</si>
  <si>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</si>
  <si>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</si>
  <si>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</si>
  <si>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</si>
  <si>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</si>
  <si>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</si>
  <si>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</si>
  <si>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</si>
  <si>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</si>
  <si>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</si>
  <si>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</si>
  <si>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</si>
  <si>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</si>
  <si>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</si>
  <si>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</si>
  <si>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</si>
  <si>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</si>
  <si>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</si>
  <si>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</si>
  <si>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</si>
  <si>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</si>
  <si>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</si>
  <si>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</si>
  <si>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</si>
  <si>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</si>
  <si>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</si>
  <si>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</si>
  <si>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</si>
  <si>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</si>
  <si>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</si>
  <si>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</si>
  <si>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</si>
  <si>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</si>
  <si>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</si>
  <si>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</si>
  <si>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</si>
  <si>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</si>
  <si>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</si>
  <si>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</si>
  <si>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</si>
  <si>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</si>
  <si>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</si>
  <si>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</si>
  <si>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</si>
  <si>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</si>
  <si>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</si>
  <si>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</si>
  <si>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</si>
  <si>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</si>
  <si>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</si>
  <si>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</si>
  <si>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</si>
  <si>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</si>
  <si>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</si>
  <si>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</si>
  <si>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</si>
  <si>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</si>
  <si>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</si>
  <si>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</si>
  <si>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</si>
  <si>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</si>
  <si>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</si>
  <si>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</si>
  <si>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</si>
  <si>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</si>
  <si>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</si>
  <si>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</si>
  <si>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</si>
  <si>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</si>
  <si>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</si>
  <si>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</si>
  <si>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</si>
  <si>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</si>
  <si>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</si>
  <si>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</si>
  <si>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</si>
  <si>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</si>
  <si>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</si>
  <si>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</si>
  <si>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</si>
  <si>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</si>
  <si>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</si>
  <si>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</si>
  <si>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</si>
  <si>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</si>
  <si>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</si>
  <si>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</si>
  <si>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</si>
  <si>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</si>
  <si>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</si>
  <si>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</si>
  <si>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</si>
  <si>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</si>
  <si>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</si>
  <si>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</si>
  <si>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</si>
  <si>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</si>
  <si>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</si>
  <si>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</si>
  <si>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</si>
  <si>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</si>
  <si>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</si>
  <si>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</si>
  <si>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</si>
  <si>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</si>
  <si>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</si>
  <si>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</si>
  <si>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</si>
  <si>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</si>
  <si>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</si>
  <si>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</si>
  <si>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</si>
  <si>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</si>
  <si>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</si>
  <si>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</si>
  <si>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</si>
  <si>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</si>
  <si>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</si>
  <si>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</si>
  <si>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</si>
  <si>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</si>
  <si>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</si>
  <si>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</si>
  <si>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</si>
  <si>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</si>
  <si>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</si>
  <si>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</si>
  <si>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</si>
  <si>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</si>
  <si>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</si>
  <si>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</si>
  <si>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</si>
  <si>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</si>
  <si>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</si>
  <si>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</si>
  <si>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</si>
  <si>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</si>
  <si>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</si>
  <si>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</si>
  <si>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</si>
  <si>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</si>
  <si>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</si>
  <si>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</si>
  <si>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</si>
  <si>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</si>
  <si>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</si>
  <si>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</si>
  <si>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</si>
  <si>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</si>
  <si>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</si>
  <si>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</si>
  <si>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</si>
  <si>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</si>
  <si>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</si>
  <si>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</si>
  <si>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</si>
  <si>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</si>
  <si>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</si>
  <si>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</si>
  <si>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</si>
  <si>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</si>
  <si>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</si>
  <si>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</si>
  <si>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</si>
  <si>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</si>
  <si>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</si>
  <si>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</si>
  <si>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</si>
  <si>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</si>
  <si>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</si>
  <si>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</si>
  <si>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</si>
  <si>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</si>
  <si>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</si>
  <si>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</si>
  <si>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</si>
  <si>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</si>
  <si>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</si>
  <si>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</si>
  <si>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</si>
  <si>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</si>
  <si>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</si>
  <si>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</si>
  <si>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</si>
  <si>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</si>
  <si>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</si>
  <si>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</si>
  <si>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</si>
  <si>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</si>
  <si>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</si>
  <si>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</si>
  <si>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</si>
  <si>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</si>
  <si>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</si>
  <si>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</si>
  <si>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</si>
  <si>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</si>
  <si>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</si>
  <si>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</si>
  <si>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</si>
  <si>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</si>
  <si>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</si>
  <si>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</si>
  <si>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</si>
  <si>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</si>
  <si>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</si>
  <si>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</si>
  <si>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</si>
  <si>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</si>
  <si>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</si>
  <si>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</si>
  <si>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</si>
  <si>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</si>
  <si>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</si>
  <si>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</si>
  <si>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</si>
  <si>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</si>
  <si>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</si>
  <si>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</si>
  <si>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</si>
  <si>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</si>
  <si>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</si>
  <si>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</si>
  <si>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</si>
  <si>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</si>
  <si>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</si>
  <si>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</si>
  <si>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</si>
  <si>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</si>
  <si>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</si>
  <si>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</si>
  <si>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</si>
  <si>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</si>
  <si>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</si>
  <si>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</si>
  <si>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</si>
  <si>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</si>
  <si>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</si>
  <si>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</si>
  <si>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</si>
  <si>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</si>
  <si>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</si>
  <si>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</si>
  <si>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</si>
  <si>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</si>
  <si>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</si>
  <si>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</si>
  <si>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</si>
  <si>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</si>
  <si>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</si>
  <si>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</si>
  <si>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</si>
  <si>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</si>
  <si>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</si>
  <si>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</si>
  <si>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</si>
  <si>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</si>
  <si>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</si>
  <si>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</si>
  <si>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</si>
  <si>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</si>
  <si>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</si>
  <si>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</si>
  <si>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</si>
  <si>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</si>
  <si>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</si>
  <si>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</si>
  <si>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</si>
  <si>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</si>
  <si>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</si>
  <si>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</si>
  <si>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</si>
  <si>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</si>
  <si>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</si>
  <si>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</si>
  <si>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</si>
  <si>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</si>
  <si>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</si>
  <si>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</si>
  <si>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</si>
  <si>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</si>
  <si>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</si>
  <si>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</si>
  <si>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</si>
  <si>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</si>
  <si>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</si>
  <si>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</si>
  <si>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</si>
  <si>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</si>
  <si>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</si>
  <si>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</si>
  <si>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</si>
  <si>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</si>
  <si>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</si>
  <si>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</si>
  <si>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</si>
  <si>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</si>
  <si>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</si>
  <si>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</si>
  <si>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</si>
  <si>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</si>
  <si>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</si>
  <si>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</si>
  <si>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</si>
  <si>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</si>
  <si>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</si>
  <si>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</si>
  <si>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</si>
  <si>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</si>
  <si>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</si>
  <si>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</si>
  <si>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</si>
  <si>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</si>
  <si>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</si>
  <si>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</si>
  <si>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</si>
  <si>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</si>
  <si>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</si>
  <si>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</si>
  <si>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</si>
  <si>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</si>
  <si>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</si>
  <si>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</si>
  <si>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</si>
  <si>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</si>
  <si>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</si>
  <si>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</si>
  <si>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</si>
  <si>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</si>
  <si>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</si>
  <si>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</si>
  <si>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</si>
  <si>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</si>
  <si>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</si>
  <si>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</si>
  <si>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</si>
  <si>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</si>
  <si>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</si>
  <si>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</si>
  <si>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</si>
  <si>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</si>
  <si>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</si>
  <si>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</si>
  <si>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</si>
  <si>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</si>
  <si>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</si>
  <si>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</si>
  <si>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</si>
  <si>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</si>
  <si>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</si>
  <si>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</si>
  <si>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</si>
  <si>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</si>
  <si>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</si>
  <si>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</si>
  <si>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</si>
  <si>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</si>
  <si>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</si>
  <si>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</si>
  <si>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</si>
  <si>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</si>
  <si>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</si>
  <si>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</si>
  <si>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</si>
  <si>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</si>
  <si>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</si>
  <si>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</si>
  <si>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</si>
  <si>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</si>
  <si>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</si>
  <si>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</si>
  <si>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</si>
  <si>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</si>
  <si>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</si>
  <si>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</si>
  <si>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</si>
  <si>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</si>
  <si>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</si>
  <si>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</si>
  <si>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</si>
  <si>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</si>
  <si>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</si>
  <si>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</si>
  <si>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</si>
  <si>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</si>
  <si>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</si>
  <si>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</si>
  <si>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</si>
  <si>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</si>
  <si>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</si>
  <si>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</si>
  <si>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</si>
  <si>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</si>
  <si>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</si>
  <si>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</si>
  <si>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</si>
  <si>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</si>
  <si>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</si>
  <si>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</si>
  <si>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</si>
  <si>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</si>
  <si>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</si>
  <si>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</si>
  <si>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</si>
  <si>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</si>
  <si>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</si>
  <si>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</si>
  <si>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</si>
  <si>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</si>
  <si>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</si>
  <si>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</si>
  <si>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</si>
  <si>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</si>
  <si>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</si>
  <si>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</si>
  <si>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</si>
  <si>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</si>
  <si>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</si>
  <si>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</si>
  <si>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</si>
  <si>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</si>
  <si>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</si>
  <si>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</si>
  <si>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</si>
  <si>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</si>
  <si>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</si>
  <si>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</si>
  <si>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</si>
  <si>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</si>
  <si>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</si>
  <si>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</si>
  <si>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</si>
  <si>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</si>
  <si>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</si>
  <si>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</si>
  <si>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</si>
  <si>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</si>
  <si>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</si>
  <si>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</si>
  <si>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</si>
  <si>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</si>
  <si>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</si>
  <si>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</si>
  <si>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</si>
  <si>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</si>
  <si>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</si>
  <si>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</si>
  <si>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</si>
  <si>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</si>
  <si>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</si>
  <si>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</si>
  <si>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</si>
  <si>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</si>
  <si>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</si>
  <si>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</si>
  <si>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</si>
  <si>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</si>
  <si>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</si>
  <si>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</si>
  <si>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</si>
  <si>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</si>
  <si>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</si>
  <si>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</si>
  <si>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</si>
  <si>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</si>
  <si>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</si>
  <si>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</si>
  <si>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</si>
  <si>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</si>
  <si>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</si>
  <si>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</si>
  <si>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</si>
  <si>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</si>
  <si>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</si>
  <si>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</si>
  <si>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</si>
  <si>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</si>
  <si>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</si>
  <si>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</si>
  <si>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</si>
  <si>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</si>
  <si>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</si>
  <si>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</si>
  <si>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</si>
  <si>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</si>
  <si>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</si>
  <si>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</si>
  <si>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</si>
  <si>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</si>
  <si>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</si>
  <si>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</si>
  <si>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</si>
  <si>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</si>
  <si>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</si>
  <si>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</si>
  <si>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</si>
  <si>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</si>
  <si>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</si>
  <si>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</si>
  <si>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</si>
  <si>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</si>
  <si>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</si>
  <si>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</si>
  <si>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</si>
  <si>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</si>
  <si>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</si>
  <si>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</si>
  <si>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</si>
  <si>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</si>
  <si>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</si>
  <si>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</si>
  <si>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</si>
  <si>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</si>
  <si>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</si>
  <si>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</si>
  <si>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</si>
  <si>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</si>
  <si>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</si>
  <si>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</si>
  <si>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</si>
  <si>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</si>
  <si>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</si>
  <si>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</si>
  <si>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</si>
  <si>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</si>
  <si>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</si>
  <si>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</si>
  <si>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</si>
  <si>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</si>
  <si>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</si>
  <si>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</si>
  <si>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</si>
  <si>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</si>
  <si>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</si>
  <si>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</si>
  <si>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</si>
  <si>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</si>
  <si>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</si>
  <si>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</si>
  <si>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</si>
  <si>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</si>
  <si>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</si>
  <si>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</si>
  <si>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</si>
  <si>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</si>
  <si>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</si>
  <si>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</si>
  <si>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</si>
  <si>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</si>
  <si>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</si>
  <si>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</si>
  <si>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</si>
  <si>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</si>
  <si>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</si>
  <si>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</si>
  <si>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</si>
  <si>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</si>
  <si>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</si>
  <si>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</si>
  <si>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</si>
  <si>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</si>
  <si>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</si>
  <si>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</si>
  <si>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</si>
  <si>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</si>
  <si>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</si>
  <si>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</si>
  <si>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</si>
  <si>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</si>
  <si>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</si>
  <si>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</si>
  <si>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</si>
  <si>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</si>
  <si>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</si>
  <si>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</si>
  <si>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</si>
  <si>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</si>
  <si>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</si>
  <si>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</si>
  <si>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</si>
  <si>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</si>
  <si>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</si>
  <si>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</si>
  <si>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</si>
  <si>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</si>
  <si>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</si>
  <si>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</si>
  <si>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</si>
  <si>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</si>
  <si>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</si>
  <si>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</si>
  <si>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</si>
  <si>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</si>
  <si>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</si>
  <si>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</si>
  <si>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</si>
  <si>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</si>
  <si>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</si>
  <si>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</si>
  <si>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</si>
  <si>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</si>
  <si>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</si>
  <si>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</si>
  <si>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</si>
  <si>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</si>
  <si>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</si>
  <si>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</si>
  <si>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</si>
  <si>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</si>
  <si>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</si>
  <si>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</si>
  <si>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</si>
  <si>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</si>
  <si>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</si>
  <si>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</si>
  <si>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</si>
  <si>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</si>
  <si>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</si>
  <si>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</si>
  <si>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</si>
  <si>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</si>
  <si>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</si>
  <si>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</si>
  <si>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</si>
  <si>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</si>
  <si>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</si>
  <si>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</si>
  <si>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</si>
  <si>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</si>
  <si>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</si>
  <si>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</si>
  <si>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</si>
  <si>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</si>
  <si>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</si>
  <si>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</si>
  <si>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</si>
  <si>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</si>
  <si>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</si>
  <si>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</si>
  <si>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</si>
  <si>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</si>
  <si>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</si>
  <si>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</si>
  <si>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</si>
  <si>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</si>
  <si>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</si>
  <si>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</si>
  <si>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</si>
  <si>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</si>
  <si>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</si>
  <si>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</si>
  <si>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</si>
  <si>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</si>
  <si>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</si>
  <si>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</si>
  <si>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</si>
  <si>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</si>
  <si>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</si>
  <si>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</si>
  <si>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</si>
  <si>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</si>
  <si>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</si>
  <si>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</si>
  <si>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</si>
  <si>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</si>
  <si>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</si>
  <si>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</si>
  <si>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</si>
  <si>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</si>
  <si>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</si>
  <si>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</si>
  <si>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</si>
  <si>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</si>
  <si>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</si>
  <si>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</si>
  <si>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</si>
  <si>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</si>
  <si>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</si>
  <si>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</si>
  <si>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</si>
  <si>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</si>
  <si>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</si>
  <si>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</si>
  <si>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</si>
  <si>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</si>
  <si>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</si>
  <si>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</si>
  <si>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</si>
  <si>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</si>
  <si>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</si>
  <si>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</si>
  <si>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</si>
  <si>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</si>
  <si>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</si>
  <si>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</si>
  <si>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</si>
  <si>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</si>
  <si>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</si>
  <si>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</si>
  <si>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</si>
  <si>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</si>
  <si>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</si>
  <si>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</si>
  <si>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</si>
  <si>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</si>
  <si>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</si>
  <si>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</si>
  <si>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</si>
  <si>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</si>
  <si>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</si>
  <si>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</si>
  <si>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</si>
  <si>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</si>
  <si>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</si>
  <si>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</si>
  <si>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</si>
  <si>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</si>
  <si>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</si>
  <si>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</si>
  <si>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</si>
  <si>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</si>
  <si>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</si>
  <si>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</si>
  <si>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</si>
  <si>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</si>
  <si>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</si>
  <si>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</si>
  <si>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</si>
  <si>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</si>
  <si>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</si>
  <si>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</si>
  <si>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</si>
  <si>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</si>
  <si>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</si>
  <si>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</si>
  <si>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</si>
  <si>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</si>
  <si>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</si>
  <si>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</si>
  <si>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</si>
  <si>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</si>
  <si>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</si>
  <si>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</si>
  <si>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</si>
  <si>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</si>
  <si>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</si>
  <si>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</si>
  <si>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</si>
  <si>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</si>
  <si>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</si>
  <si>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</si>
  <si>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</si>
  <si>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</si>
  <si>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</si>
  <si>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</si>
  <si>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</si>
  <si>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</si>
  <si>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</si>
  <si>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</si>
  <si>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</si>
  <si>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</si>
  <si>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</si>
  <si>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</si>
  <si>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</si>
  <si>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</si>
  <si>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</si>
  <si>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</si>
  <si>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</si>
  <si>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</si>
  <si>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</si>
  <si>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</si>
  <si>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</si>
  <si>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</si>
  <si>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</si>
  <si>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</si>
  <si>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</si>
  <si>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</si>
  <si>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</si>
  <si>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</si>
  <si>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</si>
  <si>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</si>
  <si>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</si>
  <si>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</si>
  <si>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</si>
  <si>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</si>
  <si>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</si>
  <si>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</si>
  <si>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</si>
  <si>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</si>
  <si>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</si>
  <si>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</si>
  <si>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</si>
  <si>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</si>
  <si>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</si>
  <si>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</si>
  <si>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</si>
  <si>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</si>
  <si>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</si>
  <si>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</si>
  <si>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</si>
  <si>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</si>
  <si>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</si>
  <si>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</si>
  <si>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</si>
  <si>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</si>
  <si>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</si>
  <si>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</si>
  <si>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</si>
  <si>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</si>
  <si>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</si>
  <si>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</si>
  <si>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</si>
  <si>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</si>
  <si>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</si>
  <si>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</si>
  <si>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</si>
  <si>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</si>
  <si>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</si>
  <si>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</si>
  <si>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</si>
  <si>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</si>
  <si>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</si>
  <si>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</si>
  <si>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</si>
  <si>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</si>
  <si>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</si>
  <si>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</si>
  <si>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</si>
  <si>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</si>
  <si>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</si>
  <si>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</si>
  <si>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</si>
  <si>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</si>
  <si>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</si>
  <si>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</si>
  <si>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</si>
  <si>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</si>
  <si>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</si>
  <si>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</si>
  <si>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</si>
  <si>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</si>
  <si>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</si>
  <si>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</si>
  <si>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</si>
  <si>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</si>
  <si>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</si>
  <si>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</si>
  <si>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</si>
  <si>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</si>
  <si>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</si>
  <si>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</si>
  <si>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</si>
  <si>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</si>
  <si>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</si>
  <si>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</si>
  <si>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</si>
  <si>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</si>
  <si>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</si>
  <si>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</si>
  <si>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</si>
  <si>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</si>
  <si>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</si>
  <si>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</si>
  <si>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</si>
  <si>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</si>
  <si>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</si>
  <si>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</si>
  <si>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</si>
  <si>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</si>
  <si>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</si>
  <si>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</si>
  <si>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</si>
  <si>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</si>
  <si>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</si>
  <si>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</si>
  <si>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</si>
  <si>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</si>
  <si>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</si>
  <si>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</si>
  <si>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</si>
  <si>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</si>
  <si>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</si>
  <si>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</si>
  <si>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</si>
  <si>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</si>
  <si>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</si>
  <si>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</si>
  <si>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</si>
  <si>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</si>
  <si>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</si>
  <si>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</si>
  <si>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</si>
  <si>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</si>
  <si>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</si>
  <si>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</si>
  <si>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</si>
  <si>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</si>
  <si>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</si>
  <si>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</si>
  <si>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</si>
  <si>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</si>
  <si>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</si>
  <si>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</si>
  <si>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</si>
  <si>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</si>
  <si>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</si>
  <si>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</si>
  <si>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</si>
  <si>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</si>
  <si>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</si>
  <si>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</si>
  <si>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</si>
  <si>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</si>
  <si>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</si>
  <si>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</si>
  <si>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</si>
  <si>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</si>
  <si>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</si>
  <si>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</si>
  <si>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</si>
  <si>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</si>
  <si>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</si>
  <si>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</si>
  <si>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</si>
  <si>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</si>
  <si>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</si>
  <si>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</si>
  <si>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</si>
  <si>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</si>
  <si>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</si>
  <si>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</si>
  <si>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</si>
  <si>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</si>
  <si>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</si>
  <si>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</si>
  <si>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</si>
  <si>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</si>
  <si>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</si>
  <si>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</si>
  <si>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</si>
  <si>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</si>
  <si>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</si>
  <si>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</si>
  <si>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</si>
  <si>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</si>
  <si>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</si>
  <si>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</si>
  <si>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</si>
  <si>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</si>
  <si>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</si>
  <si>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</si>
  <si>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</si>
  <si>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</si>
  <si>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</si>
  <si>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</si>
  <si>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</si>
  <si>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</si>
  <si>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</si>
  <si>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</si>
  <si>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</si>
  <si>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</si>
  <si>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</si>
  <si>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</si>
  <si>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</si>
  <si>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</si>
  <si>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</si>
  <si>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</si>
  <si>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</si>
  <si>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</si>
  <si>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</si>
  <si>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</si>
  <si>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</si>
  <si>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</si>
  <si>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</si>
  <si>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</si>
  <si>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</si>
  <si>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</si>
  <si>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</si>
  <si>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</si>
  <si>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</si>
  <si>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</si>
  <si>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</si>
  <si>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</si>
  <si>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</si>
  <si>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</si>
  <si>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</si>
  <si>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</si>
  <si>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</si>
  <si>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</si>
  <si>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</si>
  <si>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</si>
  <si>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</si>
  <si>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</si>
  <si>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</si>
  <si>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</si>
  <si>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</si>
  <si>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</si>
  <si>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</si>
  <si>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</si>
  <si>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</si>
  <si>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</si>
  <si>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</si>
  <si>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</si>
  <si>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</si>
  <si>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</si>
  <si>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</si>
  <si>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</si>
  <si>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</si>
  <si>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</si>
  <si>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</si>
  <si>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</si>
  <si>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</si>
  <si>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</si>
  <si>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</si>
  <si>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</si>
  <si>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</si>
  <si>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</si>
  <si>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</si>
  <si>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</si>
  <si>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</si>
  <si>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</si>
  <si>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</si>
  <si>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</si>
  <si>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</si>
  <si>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</si>
  <si>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</si>
  <si>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</si>
  <si>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</si>
  <si>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</si>
  <si>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</si>
  <si>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</si>
  <si>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</si>
  <si>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</si>
  <si>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</si>
  <si>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</si>
  <si>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</si>
  <si>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</si>
  <si>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</si>
  <si>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</si>
  <si>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</si>
  <si>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</si>
  <si>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</si>
  <si>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</si>
  <si>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</si>
  <si>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</si>
  <si>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</si>
  <si>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</si>
  <si>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</si>
  <si>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</si>
  <si>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</si>
  <si>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</si>
  <si>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</si>
  <si>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</si>
  <si>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</si>
  <si>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</si>
  <si>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</si>
  <si>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</si>
  <si>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</si>
  <si>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</si>
  <si>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</si>
  <si>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</si>
  <si>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</si>
  <si>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</si>
  <si>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</si>
  <si>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</si>
  <si>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</si>
  <si>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</si>
  <si>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</si>
  <si>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</si>
  <si>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</si>
  <si>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</si>
  <si>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</si>
  <si>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</si>
  <si>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</si>
  <si>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</si>
  <si>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</si>
  <si>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</si>
  <si>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</si>
  <si>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</si>
  <si>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</si>
  <si>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</si>
  <si>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</si>
  <si>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</si>
  <si>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</si>
  <si>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</si>
  <si>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</si>
  <si>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</si>
  <si>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</si>
  <si>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</si>
  <si>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</si>
  <si>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</si>
  <si>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</si>
  <si>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</si>
  <si>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</si>
  <si>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</si>
  <si>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</si>
  <si>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</si>
  <si>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</si>
  <si>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</si>
  <si>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</si>
  <si>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</si>
  <si>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</si>
  <si>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</si>
  <si>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</si>
  <si>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</si>
  <si>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</si>
  <si>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</si>
  <si>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</si>
  <si>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</si>
  <si>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</si>
  <si>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</si>
  <si>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</si>
  <si>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</si>
  <si>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</si>
  <si>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</si>
  <si>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</si>
  <si>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</si>
  <si>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</si>
  <si>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</si>
  <si>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</si>
  <si>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</si>
  <si>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</si>
  <si>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</si>
  <si>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</si>
  <si>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</si>
  <si>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</si>
  <si>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</si>
  <si>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</si>
  <si>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</si>
  <si>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</si>
  <si>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</si>
  <si>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</si>
  <si>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</si>
  <si>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</si>
  <si>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</si>
  <si>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</si>
  <si>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</si>
  <si>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</si>
  <si>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</si>
  <si>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</si>
  <si>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</si>
  <si>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</si>
  <si>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</si>
  <si>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</si>
  <si>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</si>
  <si>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</si>
  <si>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</si>
  <si>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</si>
  <si>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</si>
  <si>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</si>
  <si>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</si>
  <si>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</si>
  <si>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</si>
  <si>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</si>
  <si>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</si>
  <si>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</si>
  <si>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</si>
  <si>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</si>
  <si>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</si>
  <si>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</si>
  <si>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</si>
  <si>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</si>
  <si>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</si>
  <si>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</si>
  <si>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</si>
  <si>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</si>
  <si>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</si>
  <si>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</si>
  <si>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</si>
  <si>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</si>
  <si>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</si>
  <si>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</si>
  <si>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</si>
  <si>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</si>
  <si>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</si>
  <si>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</si>
  <si>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</si>
  <si>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</si>
  <si>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</si>
  <si>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</si>
  <si>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</si>
  <si>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</si>
  <si>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</si>
  <si>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</si>
  <si>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</si>
  <si>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</si>
  <si>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</si>
  <si>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</si>
  <si>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</si>
  <si>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</si>
  <si>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</si>
  <si>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</si>
  <si>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</si>
  <si>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</si>
  <si>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</si>
  <si>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</si>
  <si>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</si>
  <si>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</si>
  <si>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</si>
  <si>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</si>
  <si>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</si>
  <si>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</si>
  <si>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</si>
  <si>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</si>
  <si>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</si>
  <si>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</si>
  <si>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</si>
  <si>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</si>
  <si>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</si>
  <si>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</si>
  <si>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</si>
  <si>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</si>
  <si>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</si>
  <si>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</si>
  <si>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</si>
  <si>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</si>
  <si>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</si>
  <si>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</si>
  <si>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</si>
  <si>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</si>
  <si>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</si>
  <si>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</si>
  <si>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</si>
  <si>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</si>
  <si>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</si>
  <si>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</si>
  <si>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</si>
  <si>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</si>
  <si>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</si>
  <si>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</si>
  <si>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</si>
  <si>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</si>
  <si>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</si>
  <si>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</si>
  <si>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</si>
  <si>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</si>
  <si>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</si>
  <si>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</si>
  <si>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</si>
  <si>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</si>
  <si>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</si>
  <si>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</si>
  <si>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</si>
  <si>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</si>
  <si>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</si>
  <si>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</si>
  <si>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</si>
  <si>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</si>
  <si>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</si>
  <si>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</si>
  <si>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</si>
  <si>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</si>
  <si>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</si>
  <si>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</si>
  <si>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</si>
  <si>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</si>
  <si>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</si>
  <si>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</si>
  <si>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</si>
  <si>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</si>
  <si>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</si>
  <si>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</si>
  <si>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</si>
  <si>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</si>
  <si>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</si>
  <si>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</si>
  <si>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</si>
  <si>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</si>
  <si>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</si>
  <si>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</si>
  <si>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</si>
  <si>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</si>
  <si>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</si>
  <si>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</si>
  <si>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</si>
  <si>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</si>
  <si>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</si>
  <si>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</si>
  <si>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</si>
  <si>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</si>
  <si>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</si>
  <si>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</si>
  <si>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</si>
  <si>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</si>
  <si>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</si>
  <si>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</si>
  <si>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</si>
  <si>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</si>
  <si>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</si>
  <si>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</si>
  <si>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</si>
  <si>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</si>
  <si>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</si>
  <si>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</si>
  <si>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</si>
  <si>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</si>
  <si>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</si>
  <si>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</si>
  <si>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</si>
  <si>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</si>
  <si>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</si>
  <si>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</si>
  <si>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</si>
  <si>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</si>
  <si>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</si>
  <si>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</si>
  <si>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</si>
  <si>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</si>
  <si>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</si>
  <si>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</si>
  <si>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</si>
  <si>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</si>
  <si>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</si>
  <si>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</si>
  <si>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</si>
  <si>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</si>
  <si>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</si>
  <si>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</si>
  <si>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</si>
  <si>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</si>
  <si>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</si>
  <si>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</si>
  <si>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</si>
  <si>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</si>
  <si>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</si>
  <si>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</si>
  <si>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</si>
  <si>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</si>
  <si>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</si>
  <si>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</si>
  <si>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</si>
  <si>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</si>
  <si>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</si>
  <si>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</si>
  <si>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</si>
  <si>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</si>
  <si>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</si>
  <si>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</si>
  <si>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</si>
  <si>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</si>
  <si>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</si>
  <si>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</si>
  <si>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</si>
  <si>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</si>
  <si>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</si>
  <si>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</si>
  <si>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</si>
  <si>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</si>
  <si>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</si>
  <si>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</si>
  <si>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</si>
  <si>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</si>
  <si>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</si>
  <si>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</si>
  <si>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</si>
  <si>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</si>
  <si>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</si>
  <si>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</si>
  <si>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</si>
  <si>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</si>
  <si>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</si>
  <si>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</si>
  <si>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</si>
  <si>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</si>
  <si>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</si>
  <si>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</si>
  <si>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</si>
  <si>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</si>
  <si>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</si>
  <si>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</si>
  <si>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</si>
  <si>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</si>
  <si>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</si>
  <si>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</si>
  <si>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</si>
  <si>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</si>
  <si>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</si>
  <si>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</si>
  <si>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</si>
  <si>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</si>
  <si>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</si>
  <si>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</si>
  <si>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</si>
  <si>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</si>
  <si>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</si>
  <si>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</si>
  <si>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</si>
  <si>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</si>
  <si>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</si>
  <si>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</si>
  <si>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</si>
  <si>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</si>
  <si>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</si>
  <si>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</si>
  <si>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</si>
  <si>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</si>
  <si>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</si>
  <si>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</si>
  <si>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</si>
  <si>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</si>
  <si>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</si>
  <si>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</si>
  <si>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</si>
  <si>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</si>
  <si>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</si>
  <si>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</si>
  <si>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</si>
  <si>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</si>
  <si>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</si>
  <si>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</si>
  <si>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</si>
  <si>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</si>
  <si>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</si>
  <si>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</si>
  <si>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</si>
  <si>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</si>
  <si>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</si>
  <si>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</si>
  <si>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</si>
  <si>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</si>
  <si>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</si>
  <si>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</si>
  <si>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</si>
  <si>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</si>
  <si>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</si>
  <si>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</si>
  <si>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</si>
  <si>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</si>
  <si>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</si>
  <si>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</si>
  <si>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</si>
  <si>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</si>
  <si>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</si>
  <si>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</si>
  <si>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</si>
  <si>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</si>
  <si>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</si>
  <si>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</si>
  <si>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</si>
  <si>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</si>
  <si>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</si>
  <si>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</si>
  <si>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</si>
  <si>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</si>
  <si>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</si>
  <si>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</si>
  <si>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</si>
  <si>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</si>
  <si>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</si>
  <si>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</si>
  <si>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</si>
  <si>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</si>
  <si>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</si>
  <si>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</si>
  <si>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</si>
  <si>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</si>
  <si>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</si>
  <si>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</si>
  <si>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</si>
  <si>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</si>
  <si>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</si>
  <si>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</si>
  <si>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</si>
  <si>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</si>
  <si>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</si>
  <si>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</si>
  <si>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</si>
  <si>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</si>
  <si>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</si>
  <si>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</si>
  <si>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</si>
  <si>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</si>
  <si>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</si>
  <si>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</si>
  <si>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</si>
  <si>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</si>
  <si>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</si>
  <si>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</si>
  <si>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</si>
  <si>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</si>
  <si>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</si>
  <si>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</si>
  <si>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</si>
  <si>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</si>
  <si>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</si>
  <si>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</si>
  <si>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</si>
  <si>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</si>
  <si>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</si>
  <si>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</si>
  <si>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</si>
  <si>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</si>
  <si>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</si>
  <si>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</si>
  <si>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</si>
  <si>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</si>
  <si>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</si>
  <si>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</si>
  <si>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</si>
  <si>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</si>
  <si>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</si>
  <si>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</si>
  <si>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</si>
  <si>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</si>
  <si>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</si>
  <si>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</si>
  <si>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</si>
  <si>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</si>
  <si>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</si>
  <si>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</si>
  <si>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</si>
  <si>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</si>
  <si>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</si>
  <si>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</si>
  <si>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</si>
  <si>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</si>
  <si>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</si>
  <si>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</si>
  <si>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</si>
  <si>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</si>
  <si>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</si>
  <si>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</si>
  <si>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</si>
  <si>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</si>
  <si>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</si>
  <si>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</si>
  <si>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</si>
  <si>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</si>
  <si>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</si>
  <si>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</si>
  <si>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</si>
  <si>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</si>
  <si>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</si>
  <si>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</si>
  <si>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</si>
  <si>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</si>
  <si>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</si>
  <si>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</si>
  <si>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</si>
  <si>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</si>
  <si>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</si>
  <si>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</si>
  <si>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</si>
  <si>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</si>
  <si>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</si>
  <si>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</si>
  <si>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</si>
  <si>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</si>
  <si>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</si>
  <si>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</si>
  <si>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</si>
  <si>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</si>
  <si>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</si>
  <si>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</si>
  <si>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</si>
  <si>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</si>
  <si>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</si>
  <si>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</si>
  <si>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</si>
  <si>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</si>
  <si>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</si>
  <si>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</si>
  <si>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</si>
  <si>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</si>
  <si>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</si>
  <si>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</si>
  <si>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</si>
  <si>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</si>
  <si>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</si>
  <si>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</si>
  <si>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</si>
  <si>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</si>
  <si>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</si>
  <si>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</si>
  <si>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</si>
  <si>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</si>
  <si>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</si>
  <si>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</si>
  <si>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</si>
  <si>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</si>
  <si>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</si>
  <si>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</si>
  <si>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</si>
  <si>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</si>
  <si>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</si>
  <si>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</si>
  <si>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</si>
  <si>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</si>
  <si>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</si>
  <si>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</si>
  <si>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</si>
  <si>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</si>
  <si>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</si>
  <si>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</si>
  <si>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</si>
  <si>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</si>
  <si>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</si>
  <si>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</si>
  <si>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</si>
  <si>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</si>
  <si>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</si>
  <si>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</si>
  <si>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</si>
  <si>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</si>
  <si>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</si>
  <si>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</si>
  <si>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</si>
  <si>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</si>
  <si>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</si>
  <si>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</si>
  <si>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</si>
  <si>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</si>
  <si>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</si>
  <si>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</si>
  <si>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</si>
  <si>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</si>
  <si>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</si>
  <si>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</si>
  <si>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</si>
  <si>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</si>
  <si>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</si>
  <si>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</si>
  <si>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</si>
  <si>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</si>
  <si>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</si>
  <si>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</si>
  <si>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</si>
  <si>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</si>
  <si>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</si>
  <si>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</si>
  <si>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</si>
  <si>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</si>
  <si>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</si>
  <si>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</si>
  <si>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</si>
  <si>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</si>
  <si>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</si>
  <si>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</si>
  <si>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</si>
  <si>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</si>
  <si>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</si>
  <si>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</si>
  <si>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</si>
  <si>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</si>
  <si>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</si>
  <si>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</si>
  <si>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</si>
  <si>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</si>
  <si>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</si>
  <si>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</si>
  <si>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</si>
  <si>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</si>
  <si>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</si>
  <si>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</si>
  <si>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</si>
  <si>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</si>
  <si>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</si>
  <si>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</si>
  <si>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</si>
  <si>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</si>
  <si>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</si>
  <si>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</si>
  <si>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</si>
  <si>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</si>
  <si>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</si>
  <si>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</si>
  <si>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</si>
  <si>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</si>
  <si>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</si>
  <si>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</si>
  <si>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</si>
  <si>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</si>
  <si>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</si>
  <si>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</si>
  <si>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</si>
  <si>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</si>
  <si>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</si>
  <si>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</si>
  <si>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</si>
  <si>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</si>
  <si>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</si>
  <si>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</si>
  <si>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</si>
  <si>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</si>
  <si>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</si>
  <si>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</si>
  <si>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</si>
  <si>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</si>
  <si>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</si>
  <si>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</si>
  <si>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</si>
  <si>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</si>
  <si>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</si>
  <si>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</si>
  <si>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</si>
  <si>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</si>
  <si>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</si>
  <si>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</si>
  <si>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</si>
  <si>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</si>
  <si>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</si>
  <si>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</si>
  <si>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</si>
  <si>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</si>
  <si>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</si>
  <si>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</si>
  <si>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</si>
  <si>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</si>
  <si>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</si>
  <si>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</si>
  <si>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</si>
  <si>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</si>
  <si>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</si>
  <si>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</si>
  <si>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</si>
  <si>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</si>
  <si>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</si>
  <si>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</si>
  <si>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</si>
  <si>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</si>
  <si>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</si>
  <si>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</si>
  <si>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</si>
  <si>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</si>
  <si>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</si>
  <si>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</si>
  <si>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</si>
  <si>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</si>
  <si>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</si>
  <si>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</si>
  <si>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</si>
  <si>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</si>
  <si>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</si>
  <si>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</si>
  <si>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</si>
  <si>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</si>
  <si>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</si>
  <si>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</si>
  <si>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</si>
  <si>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</si>
  <si>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</si>
  <si>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</si>
  <si>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</si>
  <si>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</si>
  <si>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</si>
  <si>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</si>
  <si>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</si>
  <si>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</si>
  <si>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</si>
  <si>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</si>
  <si>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</si>
  <si>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</si>
  <si>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</si>
  <si>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</si>
  <si>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</si>
  <si>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</si>
  <si>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</si>
  <si>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</si>
  <si>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</si>
  <si>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</si>
  <si>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</si>
  <si>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</si>
  <si>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</si>
  <si>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</si>
  <si>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</si>
  <si>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</si>
  <si>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</si>
  <si>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</si>
  <si>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</si>
  <si>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</si>
  <si>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</si>
  <si>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</si>
  <si>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</si>
  <si>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</si>
  <si>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</si>
  <si>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</si>
  <si>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</si>
  <si>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</si>
  <si>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</si>
  <si>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</si>
  <si>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</si>
  <si>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</si>
  <si>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</si>
  <si>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</si>
  <si>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</si>
  <si>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</si>
  <si>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</si>
  <si>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</si>
  <si>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</si>
  <si>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</si>
  <si>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</si>
  <si>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</si>
  <si>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</si>
  <si>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</si>
  <si>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</si>
  <si>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</si>
  <si>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</si>
  <si>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</si>
  <si>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</si>
  <si>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</si>
  <si>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</si>
  <si>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</si>
  <si>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</si>
  <si>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</si>
  <si>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</si>
  <si>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</si>
  <si>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</si>
  <si>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</si>
  <si>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</si>
  <si>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</si>
  <si>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</si>
  <si>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</si>
  <si>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</si>
  <si>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</si>
  <si>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</si>
  <si>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</si>
  <si>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</si>
  <si>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</si>
  <si>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</si>
  <si>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</si>
  <si>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</si>
  <si>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</si>
  <si>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</si>
  <si>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</si>
  <si>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</si>
  <si>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</si>
  <si>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</si>
  <si>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</si>
  <si>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</si>
  <si>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</si>
  <si>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</si>
  <si>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</si>
  <si>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</si>
  <si>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</si>
  <si>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</si>
  <si>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</si>
  <si>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</si>
  <si>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</si>
  <si>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</si>
  <si>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</si>
  <si>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</si>
  <si>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</si>
  <si>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</si>
  <si>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</si>
  <si>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</si>
  <si>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</si>
  <si>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</si>
  <si>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</si>
  <si>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</si>
  <si>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</si>
  <si>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</si>
  <si>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</si>
  <si>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</si>
  <si>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</si>
  <si>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</si>
  <si>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</si>
  <si>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</si>
  <si>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</si>
  <si>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</si>
  <si>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</si>
  <si>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</si>
  <si>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</si>
  <si>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</si>
  <si>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</si>
  <si>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</si>
  <si>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</si>
  <si>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</si>
  <si>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</si>
  <si>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</si>
  <si>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</si>
  <si>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</si>
  <si>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</si>
  <si>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</si>
  <si>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</si>
  <si>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</si>
  <si>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</si>
  <si>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</si>
  <si>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</si>
  <si>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</si>
  <si>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</si>
  <si>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</si>
  <si>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</si>
  <si>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</si>
  <si>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</si>
  <si>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</si>
  <si>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</si>
  <si>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</si>
  <si>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</si>
  <si>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</si>
  <si>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</si>
  <si>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</si>
  <si>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</si>
  <si>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</si>
  <si>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</si>
  <si>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</si>
  <si>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</si>
  <si>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</si>
  <si>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</si>
  <si>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</si>
  <si>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</si>
  <si>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</si>
  <si>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</si>
  <si>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</si>
  <si>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</si>
  <si>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</si>
  <si>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</si>
  <si>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</si>
  <si>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</si>
  <si>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</si>
  <si>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</si>
  <si>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</si>
  <si>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</si>
  <si>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</si>
  <si>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</si>
  <si>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</si>
  <si>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</si>
  <si>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</si>
  <si>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</si>
  <si>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</si>
  <si>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</si>
  <si>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</si>
  <si>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</si>
  <si>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</si>
  <si>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</si>
  <si>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</si>
  <si>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</si>
  <si>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</si>
  <si>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</si>
  <si>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</si>
  <si>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</si>
  <si>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</si>
  <si>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</si>
  <si>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</si>
  <si>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</si>
  <si>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</si>
  <si>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</si>
  <si>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</si>
  <si>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</si>
  <si>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</si>
  <si>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</si>
  <si>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</si>
  <si>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</si>
  <si>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</si>
  <si>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</si>
  <si>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</si>
  <si>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</si>
  <si>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</si>
  <si>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</si>
  <si>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</si>
  <si>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</si>
  <si>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</si>
  <si>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</si>
  <si>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</si>
  <si>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</si>
  <si>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</si>
  <si>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</si>
  <si>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</si>
  <si>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</si>
  <si>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</si>
  <si>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</si>
  <si>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</si>
  <si>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</si>
  <si>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</si>
  <si>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</si>
  <si>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</si>
  <si>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</si>
  <si>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</si>
  <si>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</si>
  <si>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</si>
  <si>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</si>
  <si>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</si>
  <si>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</si>
  <si>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</si>
  <si>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</si>
  <si>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</si>
  <si>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</si>
  <si>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</si>
  <si>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</si>
  <si>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</si>
  <si>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</si>
  <si>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</si>
  <si>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</si>
  <si>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</si>
  <si>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</si>
  <si>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</si>
  <si>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</si>
  <si>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</si>
  <si>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</si>
  <si>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</si>
  <si>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</si>
  <si>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</si>
  <si>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</si>
  <si>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</si>
  <si>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</si>
  <si>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</si>
  <si>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</si>
  <si>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</si>
  <si>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</si>
  <si>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</si>
  <si>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</si>
  <si>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</si>
  <si>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</si>
  <si>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</si>
  <si>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</si>
  <si>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</si>
  <si>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</si>
  <si>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</si>
  <si>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</si>
  <si>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</si>
  <si>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</si>
  <si>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</si>
  <si>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</si>
  <si>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</si>
  <si>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</si>
  <si>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</si>
  <si>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</si>
  <si>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</si>
  <si>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</si>
  <si>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</si>
  <si>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</si>
  <si>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</si>
  <si>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</si>
  <si>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</si>
  <si>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</si>
  <si>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</si>
  <si>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</si>
  <si>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</si>
  <si>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</si>
  <si>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</si>
  <si>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</si>
  <si>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</si>
  <si>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</si>
  <si>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</si>
  <si>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</si>
  <si>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</si>
  <si>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</si>
  <si>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</si>
  <si>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</si>
  <si>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</si>
  <si>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</si>
  <si>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</si>
  <si>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</si>
  <si>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</si>
  <si>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</si>
  <si>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</si>
  <si>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</si>
  <si>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</si>
  <si>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</si>
  <si>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</si>
  <si>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</si>
  <si>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</si>
  <si>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</si>
  <si>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</si>
  <si>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</si>
  <si>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</si>
  <si>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</si>
  <si>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</si>
  <si>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</si>
  <si>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</si>
  <si>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</si>
  <si>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</si>
  <si>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</si>
  <si>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</si>
  <si>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</si>
  <si>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</si>
  <si>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</si>
  <si>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</si>
  <si>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</si>
  <si>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</si>
  <si>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</si>
  <si>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</si>
  <si>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</si>
  <si>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</si>
  <si>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</si>
  <si>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</si>
  <si>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</si>
  <si>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</si>
  <si>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</si>
  <si>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</si>
  <si>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</si>
  <si>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</si>
  <si>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</si>
  <si>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</si>
  <si>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</si>
  <si>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</si>
  <si>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</si>
  <si>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</si>
  <si>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</si>
  <si>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</si>
  <si>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</si>
  <si>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</si>
  <si>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</si>
  <si>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</si>
  <si>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</si>
  <si>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</si>
  <si>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</si>
  <si>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</si>
  <si>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</si>
  <si>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</si>
  <si>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</si>
  <si>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</si>
  <si>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</si>
  <si>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</si>
  <si>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</si>
  <si>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</si>
  <si>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</si>
  <si>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</si>
  <si>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</si>
  <si>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</si>
  <si>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</si>
  <si>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</si>
  <si>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</si>
  <si>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</si>
  <si>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</si>
  <si>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</si>
  <si>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</si>
  <si>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</si>
  <si>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</si>
  <si>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</si>
  <si>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</si>
  <si>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</si>
  <si>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</si>
  <si>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</si>
  <si>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</si>
  <si>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</si>
  <si>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</si>
  <si>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</si>
  <si>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</si>
  <si>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</si>
  <si>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</si>
  <si>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</si>
  <si>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</si>
  <si>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</si>
  <si>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</si>
  <si>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</si>
  <si>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</si>
  <si>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</si>
  <si>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</si>
  <si>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</si>
  <si>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</si>
  <si>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</si>
  <si>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</si>
  <si>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</si>
  <si>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</si>
  <si>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</si>
  <si>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</si>
  <si>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</si>
  <si>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</si>
  <si>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</si>
  <si>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</si>
  <si>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</si>
  <si>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</si>
  <si>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</si>
  <si>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</si>
  <si>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</si>
  <si>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</si>
  <si>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</si>
  <si>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</si>
  <si>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</si>
  <si>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</si>
  <si>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</si>
  <si>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</si>
  <si>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</si>
  <si>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</si>
  <si>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</si>
  <si>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</si>
  <si>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</si>
  <si>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</si>
  <si>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</si>
  <si>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</si>
  <si>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</si>
  <si>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</si>
  <si>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</si>
  <si>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</si>
  <si>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</si>
  <si>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</si>
  <si>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</si>
  <si>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</si>
  <si>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</si>
  <si>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</si>
  <si>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</si>
  <si>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</si>
  <si>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</si>
  <si>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</si>
  <si>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</si>
  <si>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</si>
  <si>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</si>
  <si>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</si>
  <si>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</si>
  <si>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</si>
  <si>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</si>
  <si>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</si>
  <si>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</si>
  <si>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</si>
  <si>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</si>
  <si>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</si>
  <si>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</si>
  <si>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</si>
  <si>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</si>
  <si>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</si>
  <si>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</si>
  <si>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</si>
  <si>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</si>
  <si>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</si>
  <si>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</si>
  <si>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</si>
  <si>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</si>
  <si>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</si>
  <si>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</si>
  <si>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</si>
  <si>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</si>
  <si>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</si>
  <si>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</si>
  <si>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</si>
  <si>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</si>
  <si>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</si>
  <si>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</si>
  <si>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</si>
  <si>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</si>
  <si>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</si>
  <si>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</si>
  <si>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</si>
  <si>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</si>
  <si>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</si>
  <si>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</si>
  <si>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</si>
  <si>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</si>
  <si>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</si>
  <si>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</si>
  <si>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</si>
  <si>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</si>
  <si>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</si>
  <si>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</si>
  <si>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</si>
  <si>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</si>
  <si>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</si>
  <si>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</si>
  <si>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</si>
  <si>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</si>
  <si>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</si>
  <si>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</si>
  <si>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</si>
  <si>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</si>
  <si>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</si>
  <si>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</si>
  <si>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</si>
  <si>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</si>
  <si>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</si>
  <si>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</si>
  <si>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</si>
  <si>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</si>
  <si>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</si>
  <si>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</si>
  <si>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</si>
  <si>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</si>
  <si>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</si>
  <si>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</si>
  <si>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</si>
  <si>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</si>
  <si>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</si>
  <si>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</si>
  <si>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</si>
  <si>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</si>
  <si>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</si>
  <si>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</si>
  <si>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</si>
  <si>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</si>
  <si>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</si>
  <si>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</si>
  <si>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</si>
  <si>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</si>
  <si>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</si>
  <si>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</si>
  <si>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</si>
  <si>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</si>
  <si>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</si>
  <si>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</si>
  <si>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</si>
  <si>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</si>
  <si>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</si>
  <si>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</si>
  <si>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</si>
  <si>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</si>
  <si>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</si>
  <si>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</si>
  <si>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</si>
  <si>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</si>
  <si>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</si>
  <si>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</si>
  <si>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</si>
  <si>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</si>
  <si>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</si>
  <si>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</si>
  <si>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</si>
  <si>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</si>
  <si>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</si>
  <si>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</si>
  <si>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</si>
  <si>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</si>
  <si>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</si>
  <si>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</si>
  <si>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</si>
  <si>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</si>
  <si>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</si>
  <si>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</si>
  <si>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</si>
  <si>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</si>
  <si>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</si>
  <si>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</si>
  <si>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</si>
  <si>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</si>
  <si>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</si>
  <si>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</si>
  <si>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</si>
  <si>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</si>
  <si>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</si>
  <si>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</si>
  <si>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</si>
  <si>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</si>
  <si>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</si>
  <si>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</si>
  <si>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</si>
  <si>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</si>
  <si>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</si>
  <si>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</si>
  <si>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</si>
  <si>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</si>
  <si>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</si>
  <si>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</si>
  <si>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</si>
  <si>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</si>
  <si>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</si>
  <si>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</si>
  <si>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</si>
  <si>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</si>
  <si>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</si>
  <si>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</si>
  <si>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</si>
  <si>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</si>
  <si>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</si>
  <si>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</si>
  <si>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</si>
  <si>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</si>
  <si>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</si>
  <si>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</si>
  <si>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</si>
  <si>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</si>
  <si>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</si>
  <si>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</si>
  <si>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</si>
  <si>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</si>
  <si>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</si>
  <si>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</si>
  <si>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</si>
  <si>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</si>
  <si>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</si>
  <si>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</si>
  <si>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</si>
  <si>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</si>
  <si>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</si>
  <si>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</si>
  <si>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</si>
  <si>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</si>
  <si>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</si>
  <si>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</si>
  <si>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</si>
  <si>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</si>
  <si>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</si>
  <si>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</si>
  <si>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</si>
  <si>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</si>
  <si>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</si>
  <si>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</si>
  <si>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</si>
  <si>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</si>
  <si>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</si>
  <si>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</si>
  <si>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</si>
  <si>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</si>
  <si>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</si>
  <si>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</si>
  <si>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</si>
  <si>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</si>
  <si>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</si>
  <si>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</si>
  <si>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</si>
  <si>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</si>
  <si>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</si>
  <si>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</si>
  <si>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</si>
  <si>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</si>
  <si>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</si>
  <si>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</si>
  <si>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</si>
  <si>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</si>
  <si>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</si>
  <si>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</si>
  <si>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</si>
  <si>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</si>
  <si>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</si>
  <si>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</si>
  <si>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</si>
  <si>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</si>
  <si>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</si>
  <si>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</si>
  <si>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</si>
  <si>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</si>
  <si>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</si>
  <si>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</si>
  <si>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</si>
  <si>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</si>
  <si>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</si>
  <si>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</si>
  <si>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</si>
  <si>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</si>
  <si>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</si>
  <si>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</si>
  <si>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</si>
  <si>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</si>
  <si>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</si>
  <si>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</si>
  <si>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</si>
  <si>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</si>
  <si>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</si>
  <si>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</si>
  <si>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</si>
  <si>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</si>
  <si>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</si>
  <si>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</si>
  <si>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</si>
  <si>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</si>
  <si>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</si>
  <si>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</si>
  <si>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</si>
  <si>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</si>
  <si>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</si>
  <si>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</si>
  <si>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</si>
  <si>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</si>
  <si>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</si>
  <si>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</si>
  <si>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</si>
  <si>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</si>
  <si>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</si>
  <si>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</si>
  <si>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</si>
  <si>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</si>
  <si>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</si>
  <si>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</si>
  <si>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</si>
  <si>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</si>
  <si>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</si>
  <si>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</si>
  <si>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</si>
  <si>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</si>
  <si>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</si>
  <si>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</si>
  <si>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</si>
  <si>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</si>
  <si>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</si>
  <si>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</si>
  <si>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</si>
  <si>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</si>
  <si>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</si>
  <si>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</si>
  <si>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</si>
  <si>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</si>
  <si>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</si>
  <si>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</si>
  <si>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</si>
  <si>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</si>
  <si>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</si>
  <si>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</si>
  <si>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</si>
  <si>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</si>
  <si>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</si>
  <si>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</si>
  <si>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</si>
  <si>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</si>
  <si>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</si>
  <si>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</si>
  <si>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</si>
  <si>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</si>
  <si>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</si>
  <si>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</si>
  <si>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</si>
  <si>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</si>
  <si>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</si>
  <si>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</si>
  <si>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</si>
  <si>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</si>
  <si>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</si>
  <si>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</si>
  <si>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</si>
  <si>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</si>
  <si>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</si>
  <si>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</si>
  <si>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</si>
  <si>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</si>
  <si>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</si>
  <si>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</si>
  <si>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</si>
  <si>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</si>
  <si>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</si>
  <si>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</si>
  <si>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</si>
  <si>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</si>
  <si>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</si>
  <si>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</si>
  <si>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</si>
  <si>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</si>
  <si>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</si>
  <si>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</si>
  <si>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</si>
  <si>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</si>
  <si>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</si>
  <si>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</si>
  <si>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</si>
  <si>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</si>
  <si>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</si>
  <si>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</si>
  <si>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</si>
  <si>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</si>
  <si>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</si>
  <si>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</si>
  <si>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</si>
  <si>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</si>
  <si>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</si>
  <si>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</si>
  <si>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</si>
  <si>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</si>
  <si>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</si>
  <si>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</si>
  <si>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</si>
  <si>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</si>
  <si>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</si>
  <si>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</si>
  <si>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</si>
  <si>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</si>
  <si>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</si>
  <si>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</si>
  <si>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</si>
  <si>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</si>
  <si>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</si>
  <si>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</si>
  <si>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</si>
  <si>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</si>
  <si>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</si>
  <si>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</si>
  <si>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</si>
  <si>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</si>
  <si>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</si>
  <si>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</si>
  <si>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</si>
  <si>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</si>
  <si>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</si>
  <si>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</si>
  <si>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</si>
  <si>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</si>
  <si>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</si>
  <si>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</si>
  <si>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</si>
  <si>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</si>
  <si>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</si>
  <si>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</si>
  <si>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</si>
  <si>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</si>
  <si>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</si>
  <si>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</si>
  <si>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</si>
  <si>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</si>
  <si>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</si>
  <si>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</si>
  <si>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</si>
  <si>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</si>
  <si>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</si>
  <si>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</si>
  <si>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</si>
  <si>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</si>
  <si>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</si>
  <si>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</si>
  <si>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</si>
  <si>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</si>
  <si>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</si>
  <si>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</si>
  <si>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</si>
  <si>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</si>
  <si>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</si>
  <si>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</si>
  <si>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</si>
  <si>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</si>
  <si>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</si>
  <si>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</si>
  <si>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</si>
  <si>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</si>
  <si>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</si>
  <si>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</si>
  <si>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</si>
  <si>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</si>
  <si>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</si>
  <si>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</si>
  <si>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</si>
  <si>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</si>
  <si>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</si>
  <si>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</si>
  <si>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</si>
  <si>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</si>
  <si>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</si>
  <si>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</si>
  <si>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</si>
  <si>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</si>
  <si>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</si>
  <si>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</si>
  <si>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</si>
  <si>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</si>
  <si>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</si>
  <si>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</si>
  <si>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</si>
  <si>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</si>
  <si>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</si>
  <si>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</si>
  <si>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</si>
  <si>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</si>
  <si>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</si>
  <si>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</si>
  <si>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</si>
  <si>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</si>
  <si>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</si>
  <si>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</si>
  <si>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</si>
  <si>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</si>
  <si>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</si>
  <si>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</si>
  <si>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</si>
  <si>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</si>
  <si>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</si>
  <si>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</si>
  <si>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</si>
  <si>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</si>
  <si>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</si>
  <si>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</si>
  <si>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</si>
  <si>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</si>
  <si>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</si>
  <si>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</si>
  <si>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</si>
  <si>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</si>
  <si>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</si>
  <si>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</si>
  <si>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</si>
  <si>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</si>
  <si>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</si>
  <si>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</si>
  <si>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</si>
  <si>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</si>
  <si>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</si>
  <si>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</si>
  <si>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</si>
  <si>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</si>
  <si>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</si>
  <si>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</si>
  <si>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</si>
  <si>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</si>
  <si>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</si>
  <si>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</si>
  <si>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</si>
  <si>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</si>
  <si>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</si>
  <si>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</si>
  <si>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</si>
  <si>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</si>
  <si>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</si>
  <si>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</si>
  <si>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</si>
  <si>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</si>
  <si>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</si>
  <si>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</si>
  <si>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</si>
  <si>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</si>
  <si>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</si>
  <si>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</si>
  <si>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</si>
  <si>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</si>
  <si>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</si>
  <si>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</si>
  <si>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</si>
  <si>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</si>
  <si>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</si>
  <si>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</si>
  <si>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</si>
  <si>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</si>
  <si>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</si>
  <si>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</si>
  <si>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</si>
  <si>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</si>
  <si>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</si>
  <si>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</si>
  <si>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</si>
  <si>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</si>
  <si>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</si>
  <si>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</si>
  <si>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</si>
  <si>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</si>
  <si>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</si>
  <si>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</si>
  <si>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</si>
  <si>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</si>
  <si>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</si>
  <si>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</si>
  <si>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</si>
  <si>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</si>
  <si>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</si>
  <si>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</si>
  <si>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</si>
  <si>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</si>
  <si>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</si>
  <si>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</si>
  <si>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</si>
  <si>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</si>
  <si>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</si>
  <si>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</si>
  <si>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</si>
  <si>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</si>
  <si>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</si>
  <si>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</si>
  <si>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</si>
  <si>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</si>
  <si>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</si>
  <si>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</si>
  <si>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</si>
  <si>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</si>
  <si>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</si>
  <si>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</si>
  <si>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</si>
  <si>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</si>
  <si>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</si>
  <si>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</si>
  <si>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</si>
  <si>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</si>
  <si>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</si>
  <si>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</si>
  <si>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</si>
  <si>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</si>
  <si>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</si>
  <si>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</si>
  <si>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</si>
  <si>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</si>
  <si>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</si>
  <si>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</si>
  <si>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</si>
  <si>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</si>
  <si>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</si>
  <si>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</si>
  <si>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</si>
  <si>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</si>
  <si>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</si>
  <si>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</si>
  <si>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</si>
  <si>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</si>
  <si>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</si>
  <si>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</si>
  <si>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</si>
  <si>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</si>
  <si>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</si>
  <si>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</si>
  <si>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</si>
  <si>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</si>
  <si>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</si>
  <si>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</si>
  <si>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</si>
  <si>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</si>
  <si>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</si>
  <si>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</si>
  <si>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</si>
  <si>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</si>
  <si>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</si>
  <si>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</si>
  <si>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</si>
  <si>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</si>
  <si>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</si>
  <si>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</si>
  <si>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</si>
  <si>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</si>
  <si>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</si>
  <si>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</si>
  <si>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</si>
  <si>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</si>
  <si>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</si>
  <si>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</si>
  <si>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</si>
  <si>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</si>
  <si>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</si>
  <si>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</si>
  <si>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</si>
  <si>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</si>
  <si>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</si>
  <si>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</si>
  <si>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</si>
  <si>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</si>
  <si>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</si>
  <si>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</si>
  <si>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</si>
  <si>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</si>
  <si>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</si>
  <si>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</si>
  <si>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</si>
  <si>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</si>
  <si>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</si>
  <si>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</si>
  <si>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</si>
  <si>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</si>
  <si>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</si>
  <si>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</si>
  <si>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</si>
  <si>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</si>
  <si>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</si>
  <si>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</si>
  <si>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</si>
  <si>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</si>
  <si>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</si>
  <si>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</si>
  <si>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</si>
  <si>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</si>
  <si>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</si>
  <si>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</si>
  <si>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</si>
  <si>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</si>
  <si>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</si>
  <si>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</si>
  <si>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</si>
  <si>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</si>
  <si>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</si>
  <si>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</si>
  <si>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</si>
  <si>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</si>
  <si>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</si>
  <si>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</si>
  <si>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</si>
  <si>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</si>
  <si>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</si>
  <si>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</si>
  <si>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</si>
  <si>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</si>
  <si>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</si>
  <si>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</si>
  <si>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</si>
  <si>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</si>
  <si>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</si>
  <si>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</si>
  <si>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</si>
  <si>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</si>
  <si>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</si>
  <si>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</si>
  <si>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</si>
  <si>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</si>
  <si>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</si>
  <si>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</si>
  <si>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</si>
  <si>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</si>
  <si>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</si>
  <si>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</si>
  <si>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</si>
  <si>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</si>
  <si>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</si>
  <si>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</si>
  <si>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</si>
  <si>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</si>
  <si>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</si>
  <si>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</si>
  <si>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</si>
  <si>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</si>
  <si>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</si>
  <si>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</si>
  <si>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</si>
  <si>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</si>
  <si>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</si>
  <si>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</si>
  <si>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</si>
  <si>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</si>
  <si>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</si>
  <si>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</si>
  <si>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</si>
  <si>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</si>
  <si>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</si>
  <si>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</si>
  <si>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</si>
  <si>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</si>
  <si>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</si>
  <si>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</si>
  <si>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</si>
  <si>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</si>
  <si>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</si>
  <si>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</si>
  <si>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</si>
  <si>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</si>
  <si>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</si>
  <si>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</si>
  <si>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</si>
  <si>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</si>
  <si>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</si>
  <si>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</si>
  <si>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</si>
  <si>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</si>
  <si>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</si>
  <si>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</si>
  <si>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</si>
  <si>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</si>
  <si>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</si>
  <si>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</si>
  <si>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</si>
  <si>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</si>
  <si>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</si>
  <si>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</si>
  <si>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</si>
  <si>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</si>
  <si>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</si>
  <si>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</si>
  <si>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</si>
  <si>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</si>
  <si>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</si>
  <si>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</si>
  <si>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</si>
  <si>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</si>
  <si>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</si>
  <si>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</si>
  <si>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</si>
  <si>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</si>
  <si>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</si>
  <si>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</si>
  <si>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</si>
  <si>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</si>
  <si>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</si>
  <si>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</si>
  <si>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</si>
  <si>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</si>
  <si>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</si>
  <si>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</si>
  <si>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</si>
  <si>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</si>
  <si>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</si>
  <si>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</si>
  <si>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</si>
  <si>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</si>
  <si>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</si>
  <si>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</si>
  <si>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</si>
  <si>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</si>
  <si>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</si>
  <si>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</si>
  <si>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</si>
  <si>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</si>
  <si>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</si>
  <si>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</si>
  <si>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</si>
  <si>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</si>
  <si>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</si>
  <si>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</si>
  <si>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</si>
  <si>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</si>
  <si>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</si>
  <si>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</si>
  <si>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</si>
  <si>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</si>
  <si>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</si>
  <si>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</si>
  <si>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</si>
  <si>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</si>
  <si>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</si>
  <si>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</si>
  <si>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</si>
  <si>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</si>
  <si>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</si>
  <si>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</si>
  <si>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</si>
  <si>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</si>
  <si>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</si>
  <si>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</si>
  <si>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</si>
  <si>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</si>
  <si>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</si>
  <si>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</si>
  <si>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</si>
  <si>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</si>
  <si>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</si>
  <si>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</si>
  <si>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</si>
  <si>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</si>
  <si>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</si>
  <si>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</si>
  <si>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</si>
  <si>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</si>
  <si>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</si>
  <si>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</si>
  <si>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</si>
  <si>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</si>
  <si>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</si>
  <si>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</si>
  <si>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</si>
  <si>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</si>
  <si>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</si>
  <si>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</si>
  <si>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</si>
  <si>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</si>
  <si>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</si>
  <si>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</si>
  <si>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</si>
  <si>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</si>
  <si>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</si>
  <si>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</si>
  <si>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</si>
  <si>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</si>
  <si>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</si>
  <si>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</si>
  <si>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</si>
  <si>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</si>
  <si>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</si>
  <si>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</si>
  <si>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</si>
  <si>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</si>
  <si>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</si>
  <si>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</si>
  <si>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</si>
  <si>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</si>
  <si>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</si>
  <si>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</si>
  <si>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</si>
  <si>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</si>
  <si>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</si>
  <si>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</si>
  <si>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</si>
  <si>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</si>
  <si>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</si>
  <si>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</si>
  <si>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</si>
  <si>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</si>
  <si>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</si>
  <si>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</si>
  <si>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</si>
  <si>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</si>
  <si>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</si>
  <si>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</si>
  <si>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</si>
  <si>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</si>
  <si>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</si>
  <si>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</si>
  <si>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</si>
  <si>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</si>
  <si>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</si>
  <si>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</si>
  <si>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</si>
  <si>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</si>
  <si>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</si>
  <si>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</si>
  <si>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</si>
  <si>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</si>
  <si>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</si>
  <si>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</si>
  <si>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</si>
  <si>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</si>
  <si>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</si>
  <si>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</si>
  <si>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</si>
  <si>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</si>
  <si>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</si>
  <si>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</si>
  <si>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</si>
  <si>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</si>
  <si>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</si>
  <si>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</si>
  <si>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</si>
  <si>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</si>
  <si>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</si>
  <si>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</si>
  <si>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</si>
  <si>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</si>
  <si>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</si>
  <si>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</si>
  <si>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</si>
  <si>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</si>
  <si>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</si>
  <si>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</si>
  <si>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</si>
  <si>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</si>
  <si>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</si>
  <si>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</si>
  <si>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</si>
  <si>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</si>
  <si>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</si>
  <si>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</si>
  <si>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</si>
  <si>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</si>
  <si>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</si>
  <si>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</si>
  <si>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</si>
  <si>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</si>
  <si>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</si>
  <si>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</si>
  <si>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</si>
  <si>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</si>
  <si>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</si>
  <si>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</si>
  <si>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</si>
  <si>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</si>
  <si>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</si>
  <si>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</si>
  <si>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</si>
  <si>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</si>
  <si>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</si>
  <si>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</si>
  <si>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</si>
  <si>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</si>
  <si>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</si>
  <si>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</si>
  <si>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</si>
  <si>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</si>
  <si>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</si>
  <si>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</si>
  <si>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</si>
  <si>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</si>
  <si>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</si>
  <si>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</si>
  <si>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</si>
  <si>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</si>
  <si>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</si>
  <si>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</si>
  <si>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</si>
  <si>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</si>
  <si>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</si>
  <si>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</si>
  <si>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</si>
  <si>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</si>
  <si>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</si>
  <si>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</si>
  <si>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</si>
  <si>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</si>
  <si>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</si>
  <si>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</si>
  <si>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</si>
  <si>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</si>
  <si>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</si>
  <si>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</si>
  <si>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</si>
  <si>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</si>
  <si>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</si>
  <si>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</si>
  <si>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</si>
  <si>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</si>
  <si>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</si>
  <si>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</si>
  <si>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</si>
  <si>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</si>
  <si>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</si>
  <si>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</si>
  <si>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</si>
  <si>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</si>
  <si>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</si>
  <si>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</si>
  <si>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</si>
  <si>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</si>
  <si>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</si>
  <si>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</si>
  <si>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</si>
  <si>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</si>
  <si>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</si>
  <si>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</si>
  <si>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</si>
  <si>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</si>
  <si>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</si>
  <si>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</si>
  <si>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</si>
  <si>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</si>
  <si>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</si>
  <si>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</si>
  <si>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</si>
  <si>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</si>
  <si>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</si>
  <si>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</si>
  <si>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</si>
  <si>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</si>
  <si>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</si>
  <si>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</si>
  <si>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</si>
  <si>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</si>
  <si>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</si>
  <si>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</si>
  <si>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</si>
  <si>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</si>
  <si>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</si>
  <si>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</si>
  <si>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</si>
  <si>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</si>
  <si>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</si>
  <si>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</si>
  <si>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</si>
  <si>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</si>
  <si>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</si>
  <si>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</si>
  <si>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</si>
  <si>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</si>
  <si>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</si>
  <si>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</si>
  <si>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</si>
  <si>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</si>
  <si>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</si>
  <si>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</si>
  <si>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</si>
  <si>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</si>
  <si>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</si>
  <si>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</si>
  <si>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</si>
  <si>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</si>
  <si>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</si>
  <si>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</si>
  <si>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</si>
  <si>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</si>
  <si>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</si>
  <si>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</si>
  <si>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</si>
  <si>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</si>
  <si>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</si>
  <si>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</si>
  <si>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</si>
  <si>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</si>
  <si>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</si>
  <si>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</si>
  <si>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</si>
  <si>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</si>
  <si>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</si>
  <si>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</si>
  <si>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</si>
  <si>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</si>
  <si>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</si>
  <si>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</si>
  <si>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</si>
  <si>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</si>
  <si>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</si>
  <si>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</si>
  <si>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</si>
  <si>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</si>
  <si>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</si>
  <si>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</si>
  <si>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</si>
  <si>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</si>
  <si>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</si>
  <si>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</si>
  <si>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</si>
  <si>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</si>
  <si>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</si>
  <si>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</si>
  <si>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</si>
  <si>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</si>
  <si>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</si>
  <si>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</si>
  <si>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</si>
  <si>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</si>
  <si>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</si>
  <si>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</si>
  <si>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</si>
  <si>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</si>
  <si>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</si>
  <si>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</si>
  <si>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</si>
  <si>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</si>
  <si>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</si>
  <si>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</si>
  <si>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</si>
  <si>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</si>
  <si>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</si>
  <si>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</si>
  <si>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</si>
  <si>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</si>
  <si>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</si>
  <si>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</si>
  <si>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</si>
  <si>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</si>
  <si>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</si>
  <si>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</si>
  <si>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</si>
  <si>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</si>
  <si>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</si>
  <si>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</si>
  <si>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</si>
  <si>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</si>
  <si>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</si>
  <si>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</si>
  <si>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</si>
  <si>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</si>
  <si>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</si>
  <si>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</si>
  <si>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</si>
  <si>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</si>
  <si>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</si>
  <si>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</si>
  <si>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</si>
  <si>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</si>
  <si>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</si>
  <si>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</si>
  <si>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</si>
  <si>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</si>
  <si>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</si>
  <si>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</si>
  <si>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</si>
  <si>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</si>
  <si>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</si>
  <si>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</si>
  <si>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</si>
  <si>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</si>
  <si>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</si>
  <si>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</si>
  <si>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</si>
  <si>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</si>
  <si>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</si>
  <si>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</si>
  <si>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</si>
  <si>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</si>
  <si>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</si>
  <si>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</si>
  <si>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</si>
  <si>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</si>
  <si>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</si>
  <si>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</si>
  <si>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</si>
  <si>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</si>
  <si>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</si>
  <si>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</si>
  <si>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</si>
  <si>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</si>
  <si>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</si>
  <si>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</si>
  <si>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</si>
  <si>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</si>
  <si>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</si>
  <si>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</si>
  <si>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</si>
  <si>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</si>
  <si>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</si>
  <si>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</si>
  <si>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</si>
  <si>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</si>
  <si>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</si>
  <si>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</si>
  <si>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</si>
  <si>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</si>
  <si>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</si>
  <si>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</si>
  <si>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</si>
  <si>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</si>
  <si>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</si>
  <si>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</si>
  <si>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</si>
  <si>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</si>
  <si>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</si>
  <si>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</si>
  <si>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</si>
  <si>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</si>
  <si>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</si>
  <si>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</si>
  <si>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</si>
  <si>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</si>
  <si>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</si>
  <si>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</si>
  <si>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</si>
  <si>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</si>
  <si>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</si>
  <si>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</si>
  <si>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</si>
  <si>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</si>
  <si>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</si>
  <si>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</si>
  <si>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</si>
  <si>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</si>
  <si>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</si>
  <si>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</si>
  <si>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</si>
  <si>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</si>
  <si>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</si>
  <si>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</si>
  <si>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</si>
  <si>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</si>
  <si>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</si>
  <si>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</si>
  <si>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</si>
  <si>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</si>
  <si>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</si>
  <si>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</si>
  <si>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</si>
  <si>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</si>
  <si>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</si>
  <si>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</si>
  <si>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</si>
  <si>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</si>
  <si>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</si>
  <si>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</si>
  <si>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</si>
  <si>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</si>
  <si>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</si>
  <si>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</si>
  <si>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</si>
  <si>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</si>
  <si>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</si>
  <si>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</si>
  <si>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</si>
  <si>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</si>
  <si>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</si>
  <si>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</si>
  <si>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</si>
  <si>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</si>
  <si>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</si>
  <si>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</si>
  <si>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</si>
  <si>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</si>
  <si>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</si>
  <si>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</si>
  <si>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</si>
  <si>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</si>
  <si>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</si>
  <si>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</si>
  <si>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</si>
  <si>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</si>
  <si>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</si>
  <si>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</si>
  <si>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</si>
  <si>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</si>
  <si>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</si>
  <si>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</si>
  <si>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</si>
  <si>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</si>
  <si>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</si>
  <si>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</si>
  <si>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</si>
  <si>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</si>
  <si>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</si>
  <si>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</si>
  <si>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</si>
  <si>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</si>
  <si>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</si>
  <si>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</si>
  <si>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</si>
  <si>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</si>
  <si>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</si>
  <si>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</si>
  <si>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</si>
  <si>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</si>
  <si>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</si>
  <si>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</si>
  <si>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</si>
  <si>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</si>
  <si>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</si>
  <si>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</si>
  <si>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</si>
  <si>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</si>
  <si>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</si>
  <si>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</si>
  <si>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</si>
  <si>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</si>
  <si>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</si>
  <si>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</si>
  <si>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</si>
  <si>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</si>
  <si>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</si>
  <si>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</si>
  <si>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</si>
  <si>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</si>
  <si>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</si>
  <si>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</si>
  <si>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</si>
  <si>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</si>
  <si>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</si>
  <si>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</si>
  <si>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</si>
  <si>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</si>
  <si>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</si>
  <si>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</si>
  <si>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</si>
  <si>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</si>
  <si>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</si>
  <si>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</si>
  <si>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</si>
  <si>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</si>
  <si>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</si>
  <si>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</si>
  <si>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</si>
  <si>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</si>
  <si>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</si>
  <si>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</si>
  <si>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</si>
  <si>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</si>
  <si>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</si>
  <si>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</si>
  <si>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</si>
  <si>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</si>
  <si>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</si>
  <si>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</si>
  <si>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</si>
  <si>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</si>
  <si>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</si>
  <si>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</si>
  <si>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</si>
  <si>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</si>
  <si>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</si>
  <si>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</si>
  <si>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</si>
  <si>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</si>
  <si>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</si>
  <si>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</si>
  <si>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</si>
  <si>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</si>
  <si>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</si>
  <si>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</si>
  <si>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</si>
  <si>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</si>
  <si>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</si>
  <si>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</si>
  <si>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</si>
  <si>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</si>
  <si>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</si>
  <si>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</si>
  <si>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</si>
  <si>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</si>
  <si>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</si>
  <si>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</si>
  <si>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</si>
  <si>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</si>
  <si>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</si>
  <si>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</si>
  <si>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</si>
  <si>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</si>
  <si>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</si>
  <si>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</si>
  <si>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</si>
  <si>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</si>
  <si>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</si>
  <si>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</si>
  <si>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</si>
  <si>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</si>
  <si>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</si>
  <si>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</si>
  <si>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</si>
  <si>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</si>
  <si>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</si>
  <si>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</si>
  <si>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</si>
  <si>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</si>
  <si>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</si>
  <si>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</si>
  <si>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</si>
  <si>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</si>
  <si>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</si>
  <si>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</si>
  <si>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</si>
  <si>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</si>
  <si>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</si>
  <si>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</si>
  <si>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</si>
  <si>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</si>
  <si>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</si>
  <si>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</si>
  <si>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</si>
  <si>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</si>
  <si>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</si>
  <si>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</si>
  <si>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</si>
  <si>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</si>
  <si>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</si>
  <si>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</si>
  <si>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</si>
  <si>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</si>
  <si>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</si>
  <si>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</si>
  <si>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</si>
  <si>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</si>
  <si>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</si>
  <si>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</si>
  <si>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</si>
  <si>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</si>
  <si>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</si>
  <si>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</si>
  <si>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</si>
  <si>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</si>
  <si>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</si>
  <si>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</si>
  <si>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</si>
  <si>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</si>
  <si>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</si>
  <si>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</si>
  <si>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</si>
  <si>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</si>
  <si>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</si>
  <si>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</si>
  <si>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</si>
  <si>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</si>
  <si>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</si>
  <si>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</si>
  <si>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</si>
  <si>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</si>
  <si>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</si>
  <si>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</si>
  <si>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</si>
  <si>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</si>
  <si>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</si>
  <si>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</si>
  <si>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</si>
  <si>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</si>
  <si>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</si>
  <si>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</si>
  <si>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</si>
  <si>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</si>
  <si>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</si>
  <si>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</si>
  <si>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</si>
  <si>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</si>
  <si>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</si>
  <si>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</si>
  <si>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</si>
  <si>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</si>
  <si>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</si>
  <si>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</si>
  <si>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</si>
  <si>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</si>
  <si>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</si>
  <si>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</si>
  <si>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</si>
  <si>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</si>
  <si>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</si>
  <si>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</si>
  <si>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</si>
  <si>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</si>
  <si>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</si>
  <si>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</si>
  <si>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</si>
  <si>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</si>
  <si>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</si>
  <si>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</si>
  <si>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</si>
  <si>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</si>
  <si>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</si>
  <si>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</si>
  <si>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</si>
  <si>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</si>
  <si>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</si>
  <si>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</si>
  <si>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</si>
  <si>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</si>
  <si>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</si>
  <si>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</si>
  <si>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</si>
  <si>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</si>
  <si>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</si>
  <si>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</si>
  <si>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</si>
  <si>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</si>
  <si>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</si>
  <si>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</si>
  <si>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</si>
  <si>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</si>
  <si>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</si>
  <si>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</si>
  <si>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</si>
  <si>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</si>
  <si>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</si>
  <si>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</si>
  <si>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</si>
  <si>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</si>
  <si>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</si>
  <si>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</si>
  <si>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</si>
  <si>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</si>
  <si>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</si>
  <si>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</si>
  <si>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</si>
  <si>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</si>
  <si>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</si>
  <si>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</si>
  <si>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</si>
  <si>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</si>
  <si>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</si>
  <si>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</si>
  <si>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</si>
  <si>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</si>
  <si>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</si>
  <si>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</si>
  <si>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</si>
  <si>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</si>
  <si>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</si>
  <si>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</si>
  <si>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</si>
  <si>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</si>
  <si>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</si>
  <si>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</si>
  <si>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</si>
  <si>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</si>
  <si>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</si>
  <si>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</si>
  <si>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</si>
  <si>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</si>
  <si>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</si>
  <si>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</si>
  <si>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</si>
  <si>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</si>
  <si>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</si>
  <si>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</si>
  <si>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</si>
  <si>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</si>
  <si>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</si>
  <si>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</si>
  <si>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</si>
  <si>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</si>
  <si>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</si>
  <si>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</si>
  <si>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</si>
  <si>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</si>
  <si>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</si>
  <si>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</si>
  <si>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</si>
  <si>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</si>
  <si>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</si>
  <si>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</si>
  <si>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</si>
  <si>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</si>
  <si>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</si>
  <si>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</si>
  <si>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</si>
  <si>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</si>
  <si>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</si>
  <si>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</si>
  <si>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</si>
  <si>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</si>
  <si>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</si>
  <si>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</si>
  <si>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</si>
  <si>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</si>
  <si>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</si>
  <si>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</si>
  <si>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</si>
  <si>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</si>
  <si>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</si>
  <si>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</si>
  <si>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</si>
  <si>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</si>
  <si>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</si>
  <si>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</si>
  <si>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</si>
  <si>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</si>
  <si>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</si>
  <si>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</si>
  <si>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</si>
  <si>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</si>
  <si>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</si>
  <si>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</si>
  <si>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</si>
  <si>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</si>
  <si>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</si>
  <si>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</si>
  <si>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</si>
  <si>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</si>
  <si>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</si>
  <si>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</si>
  <si>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</si>
  <si>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</si>
  <si>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</si>
  <si>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</si>
  <si>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</si>
  <si>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</si>
  <si>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</si>
  <si>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</si>
  <si>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</si>
  <si>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</si>
  <si>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</si>
  <si>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</si>
  <si>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</si>
  <si>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</si>
  <si>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</si>
  <si>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</si>
  <si>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</si>
  <si>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</si>
  <si>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</si>
  <si>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</si>
  <si>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</si>
  <si>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</si>
  <si>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</si>
  <si>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</si>
  <si>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</si>
  <si>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</si>
  <si>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</si>
  <si>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</si>
  <si>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</si>
  <si>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</si>
  <si>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</si>
  <si>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</si>
  <si>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</si>
  <si>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</si>
  <si>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</si>
  <si>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</si>
  <si>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</si>
  <si>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</si>
  <si>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</si>
  <si>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</si>
  <si>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</si>
  <si>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</si>
  <si>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</si>
  <si>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</si>
  <si>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</si>
  <si>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</si>
  <si>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</si>
  <si>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</si>
  <si>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</si>
  <si>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</si>
  <si>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</si>
  <si>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</si>
  <si>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</si>
  <si>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</si>
  <si>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</si>
  <si>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</si>
  <si>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</si>
  <si>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</si>
  <si>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</si>
  <si>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</si>
  <si>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</si>
  <si>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</si>
  <si>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</si>
  <si>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</si>
  <si>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</si>
  <si>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</si>
  <si>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</si>
  <si>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</si>
  <si>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</si>
  <si>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</si>
  <si>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</si>
  <si>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</si>
  <si>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</si>
  <si>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</si>
  <si>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</si>
  <si>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</si>
  <si>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</si>
  <si>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</si>
  <si>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</si>
  <si>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</si>
  <si>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</si>
  <si>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</si>
  <si>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</si>
  <si>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</si>
  <si>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</si>
  <si>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</si>
  <si>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</si>
  <si>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</si>
  <si>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</si>
  <si>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</si>
  <si>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</si>
  <si>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</si>
  <si>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</si>
  <si>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</si>
  <si>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</si>
  <si>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</si>
  <si>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</si>
  <si>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</si>
  <si>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</si>
  <si>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</si>
  <si>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</si>
  <si>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</si>
  <si>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</si>
  <si>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</si>
  <si>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</si>
  <si>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</si>
  <si>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</si>
  <si>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</si>
  <si>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</si>
  <si>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</si>
  <si>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</si>
  <si>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</si>
  <si>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</si>
  <si>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</si>
  <si>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</si>
  <si>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</si>
  <si>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</si>
  <si>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</si>
  <si>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</si>
  <si>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</si>
  <si>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</si>
  <si>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</si>
  <si>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</si>
  <si>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</si>
  <si>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</si>
  <si>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</si>
  <si>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</si>
  <si>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</si>
  <si>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</si>
  <si>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</si>
  <si>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</si>
  <si>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</si>
  <si>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</si>
  <si>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</si>
  <si>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</si>
  <si>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</si>
  <si>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</si>
  <si>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</si>
  <si>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</si>
  <si>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</si>
  <si>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</si>
  <si>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</si>
  <si>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</si>
  <si>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</si>
  <si>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</si>
  <si>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</si>
  <si>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</si>
  <si>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</si>
  <si>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</si>
  <si>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</si>
  <si>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</si>
  <si>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</si>
  <si>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</si>
  <si>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</si>
  <si>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</si>
  <si>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</si>
  <si>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</si>
  <si>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</si>
  <si>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</si>
  <si>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</si>
  <si>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</si>
  <si>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</si>
  <si>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</si>
  <si>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</si>
  <si>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</si>
  <si>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</si>
  <si>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</si>
  <si>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</si>
  <si>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</si>
  <si>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</si>
  <si>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</si>
  <si>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</si>
  <si>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</si>
  <si>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</si>
  <si>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</si>
  <si>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</si>
  <si>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</si>
  <si>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</si>
  <si>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</si>
  <si>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</si>
  <si>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</si>
  <si>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</si>
  <si>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</si>
  <si>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</si>
  <si>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</si>
  <si>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</si>
  <si>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</si>
  <si>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</si>
  <si>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</si>
  <si>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</si>
  <si>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</si>
  <si>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</si>
  <si>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</si>
  <si>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</si>
  <si>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</si>
  <si>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</si>
  <si>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</si>
  <si>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</si>
  <si>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</si>
  <si>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</si>
  <si>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</si>
  <si>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</si>
  <si>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</si>
  <si>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</si>
  <si>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</si>
  <si>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</si>
  <si>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</si>
  <si>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</si>
  <si>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</si>
  <si>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</si>
  <si>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</si>
  <si>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</si>
  <si>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</si>
  <si>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</si>
  <si>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</si>
  <si>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</si>
  <si>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</si>
  <si>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</si>
  <si>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</si>
  <si>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</si>
  <si>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</si>
  <si>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</si>
  <si>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</si>
  <si>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</si>
  <si>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</si>
  <si>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</si>
  <si>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</si>
  <si>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</si>
  <si>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</si>
  <si>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</si>
  <si>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</si>
  <si>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</si>
  <si>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</si>
  <si>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</si>
  <si>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</si>
  <si>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</si>
  <si>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</si>
  <si>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</si>
  <si>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</si>
  <si>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</si>
  <si>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</si>
  <si>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</si>
  <si>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</si>
  <si>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</si>
  <si>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</si>
  <si>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</si>
  <si>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</si>
  <si>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</si>
  <si>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</si>
  <si>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</si>
  <si>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</si>
  <si>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</si>
  <si>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</si>
  <si>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</si>
  <si>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</si>
  <si>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</si>
  <si>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</si>
  <si>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</si>
  <si>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</si>
  <si>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</si>
  <si>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</si>
  <si>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</si>
  <si>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</si>
  <si>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</si>
  <si>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</si>
  <si>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</si>
  <si>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</si>
  <si>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</si>
  <si>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</si>
  <si>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</si>
  <si>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</si>
  <si>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</si>
  <si>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</si>
  <si>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</si>
  <si>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</si>
  <si>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</si>
  <si>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</si>
  <si>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</si>
  <si>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</si>
  <si>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</si>
  <si>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</si>
  <si>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</si>
  <si>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</si>
  <si>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</si>
  <si>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</si>
  <si>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</si>
  <si>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</si>
  <si>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</si>
  <si>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</si>
  <si>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</si>
  <si>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</si>
  <si>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</si>
  <si>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</si>
  <si>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</si>
  <si>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</si>
  <si>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</si>
  <si>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</si>
  <si>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</si>
  <si>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</si>
  <si>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</si>
  <si>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</si>
  <si>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</si>
  <si>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</si>
  <si>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</si>
  <si>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</si>
  <si>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</si>
  <si>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</si>
  <si>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</si>
  <si>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</si>
  <si>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</si>
  <si>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</si>
  <si>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</si>
  <si>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</si>
  <si>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</si>
  <si>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</si>
  <si>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</si>
  <si>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</si>
  <si>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</si>
  <si>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</si>
  <si>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</si>
  <si>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</si>
  <si>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</si>
  <si>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</si>
  <si>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</si>
  <si>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</si>
  <si>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</si>
  <si>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</si>
  <si>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</si>
  <si>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</si>
  <si>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</si>
  <si>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</si>
  <si>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</si>
  <si>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</si>
  <si>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</si>
  <si>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</si>
  <si>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</si>
  <si>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</si>
  <si>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</si>
  <si>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</si>
  <si>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</si>
  <si>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</si>
  <si>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</si>
  <si>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</si>
  <si>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</si>
  <si>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</si>
  <si>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</si>
  <si>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</si>
  <si>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</si>
  <si>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</si>
  <si>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</si>
  <si>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</si>
  <si>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</si>
  <si>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</si>
  <si>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</si>
  <si>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</si>
  <si>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</si>
  <si>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</si>
  <si>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</si>
  <si>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</si>
  <si>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</si>
  <si>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</si>
  <si>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</si>
  <si>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</si>
  <si>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</si>
  <si>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</si>
  <si>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</si>
  <si>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</si>
  <si>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</si>
  <si>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</si>
  <si>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</si>
  <si>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</si>
  <si>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</si>
  <si>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</si>
  <si>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</si>
  <si>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</si>
  <si>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</si>
  <si>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</si>
  <si>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</si>
  <si>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</si>
  <si>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</si>
  <si>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</si>
  <si>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</si>
  <si>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</si>
  <si>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</si>
  <si>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</si>
  <si>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</si>
  <si>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</si>
  <si>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</si>
  <si>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</si>
  <si>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</si>
  <si>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</si>
  <si>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</si>
  <si>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</si>
  <si>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</si>
  <si>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</si>
  <si>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</si>
  <si>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</si>
  <si>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</si>
  <si>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</si>
  <si>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</si>
  <si>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</si>
  <si>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</si>
  <si>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</si>
  <si>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</si>
  <si>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</si>
  <si>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</si>
  <si>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</si>
  <si>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</si>
  <si>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</si>
  <si>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</si>
  <si>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</si>
  <si>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</si>
  <si>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</si>
  <si>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</si>
  <si>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</si>
  <si>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</si>
  <si>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</si>
  <si>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</si>
  <si>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</si>
  <si>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</si>
  <si>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</si>
  <si>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</si>
  <si>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</si>
  <si>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</si>
  <si>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</si>
  <si>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</si>
  <si>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</si>
  <si>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</si>
  <si>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</si>
  <si>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</si>
  <si>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</si>
  <si>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</si>
  <si>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</si>
  <si>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</si>
  <si>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</si>
  <si>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</si>
  <si>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</si>
  <si>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</si>
  <si>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</si>
  <si>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</si>
  <si>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</si>
  <si>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</si>
  <si>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</si>
  <si>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</si>
  <si>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</si>
  <si>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</si>
  <si>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</si>
  <si>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</si>
  <si>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</si>
  <si>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</si>
  <si>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</si>
  <si>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</si>
  <si>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</si>
  <si>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</si>
  <si>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</si>
  <si>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</si>
  <si>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</si>
  <si>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</si>
  <si>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</si>
  <si>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</si>
  <si>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</si>
  <si>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</si>
  <si>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</si>
  <si>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</si>
  <si>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</si>
  <si>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</si>
  <si>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</si>
  <si>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</si>
  <si>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</si>
  <si>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</si>
  <si>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</si>
  <si>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</si>
  <si>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</si>
  <si>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</si>
  <si>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</si>
  <si>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</si>
  <si>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</si>
  <si>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</si>
  <si>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</si>
  <si>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</si>
  <si>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</si>
  <si>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</si>
  <si>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</si>
  <si>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</si>
  <si>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</si>
  <si>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</si>
  <si>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</si>
  <si>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</si>
  <si>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</si>
  <si>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</si>
  <si>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</si>
  <si>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</si>
  <si>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</si>
  <si>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</si>
  <si>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</si>
  <si>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</si>
  <si>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</si>
  <si>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</si>
  <si>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</si>
  <si>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</si>
  <si>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</si>
  <si>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</si>
  <si>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</si>
  <si>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</si>
  <si>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</si>
  <si>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</si>
  <si>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</si>
  <si>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</si>
  <si>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</si>
  <si>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</si>
  <si>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</si>
  <si>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</si>
  <si>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</si>
  <si>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</si>
  <si>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</si>
  <si>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</si>
  <si>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</si>
  <si>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</si>
  <si>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</si>
  <si>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</si>
  <si>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</si>
  <si>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</si>
  <si>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</si>
  <si>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</si>
  <si>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</si>
  <si>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</si>
  <si>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</si>
  <si>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</si>
  <si>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</si>
  <si>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</si>
  <si>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</si>
  <si>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</si>
  <si>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</si>
  <si>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</si>
  <si>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</si>
  <si>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</si>
  <si>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</si>
  <si>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</si>
  <si>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</si>
  <si>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</si>
  <si>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</si>
  <si>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</si>
  <si>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</si>
  <si>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</si>
  <si>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</si>
  <si>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</si>
  <si>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</si>
  <si>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</si>
  <si>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</si>
  <si>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</si>
  <si>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</si>
  <si>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</si>
  <si>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</si>
  <si>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</si>
  <si>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</si>
  <si>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</si>
  <si>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</si>
  <si>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</si>
  <si>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</si>
  <si>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</si>
  <si>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</si>
  <si>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</si>
  <si>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</si>
  <si>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</si>
  <si>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</si>
  <si>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</si>
  <si>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</si>
  <si>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</si>
  <si>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</si>
  <si>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</si>
  <si>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</si>
  <si>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</si>
  <si>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</si>
  <si>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</si>
  <si>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</si>
  <si>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</si>
  <si>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</si>
  <si>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</si>
  <si>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</si>
  <si>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</si>
  <si>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</si>
  <si>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</si>
  <si>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</si>
  <si>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</si>
  <si>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</si>
  <si>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</si>
  <si>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</si>
  <si>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</si>
  <si>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</si>
  <si>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</si>
  <si>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</si>
  <si>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</si>
  <si>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</si>
  <si>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</si>
  <si>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</si>
  <si>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</si>
  <si>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</si>
  <si>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</si>
  <si>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</si>
  <si>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</si>
  <si>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</si>
  <si>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</si>
  <si>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</si>
  <si>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</si>
  <si>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</si>
  <si>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</si>
  <si>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</si>
  <si>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</si>
  <si>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</si>
  <si>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</si>
  <si>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</si>
  <si>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</si>
  <si>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</si>
  <si>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</si>
  <si>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</si>
  <si>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</si>
  <si>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</si>
  <si>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</si>
  <si>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</si>
  <si>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</si>
  <si>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</si>
  <si>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</si>
  <si>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</si>
  <si>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</si>
  <si>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</si>
  <si>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</si>
  <si>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</si>
  <si>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</si>
  <si>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</si>
  <si>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</si>
  <si>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</si>
  <si>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</si>
  <si>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</si>
  <si>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</si>
  <si>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</si>
  <si>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</si>
  <si>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</si>
  <si>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</si>
  <si>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</si>
  <si>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</si>
  <si>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</si>
  <si>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</si>
  <si>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</si>
  <si>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</si>
  <si>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</si>
  <si>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</si>
  <si>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</si>
  <si>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</si>
  <si>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</si>
  <si>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</si>
  <si>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</si>
  <si>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</si>
  <si>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</si>
  <si>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</si>
  <si>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</si>
  <si>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</si>
  <si>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</si>
  <si>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</si>
  <si>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</si>
  <si>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</si>
  <si>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</si>
  <si>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</si>
  <si>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</si>
  <si>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</si>
  <si>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</si>
  <si>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</si>
  <si>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</si>
  <si>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</si>
  <si>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</si>
  <si>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</si>
  <si>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</si>
  <si>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</si>
  <si>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</si>
  <si>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</si>
  <si>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</si>
  <si>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</si>
  <si>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</si>
  <si>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</si>
  <si>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</si>
  <si>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</si>
  <si>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</si>
  <si>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</si>
  <si>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</si>
  <si>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</si>
  <si>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</si>
  <si>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</si>
  <si>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</si>
  <si>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</si>
  <si>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</si>
  <si>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</si>
  <si>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</si>
  <si>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</si>
  <si>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</si>
  <si>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</si>
  <si>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</si>
  <si>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</si>
  <si>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</si>
  <si>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</si>
  <si>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</si>
  <si>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</si>
  <si>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</si>
  <si>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</si>
  <si>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</si>
  <si>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</si>
  <si>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</si>
  <si>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</si>
  <si>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</si>
  <si>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</si>
  <si>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</si>
  <si>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</si>
  <si>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</si>
  <si>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</si>
  <si>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</si>
  <si>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</si>
  <si>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</si>
  <si>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</si>
  <si>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</si>
  <si>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</si>
  <si>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</si>
  <si>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</si>
  <si>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</si>
  <si>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</si>
  <si>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</si>
  <si>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</si>
  <si>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</si>
  <si>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</si>
  <si>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</si>
  <si>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</si>
  <si>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</si>
  <si>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</si>
  <si>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</si>
  <si>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</si>
  <si>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</si>
  <si>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</si>
  <si>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</si>
  <si>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</si>
  <si>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</si>
  <si>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</si>
  <si>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</si>
  <si>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</si>
  <si>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</si>
  <si>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</si>
  <si>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</si>
  <si>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</si>
  <si>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</si>
  <si>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</si>
  <si>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</si>
  <si>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</si>
  <si>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</si>
  <si>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</si>
  <si>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</si>
  <si>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</si>
  <si>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</si>
  <si>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</si>
  <si>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</si>
  <si>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</si>
  <si>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</si>
  <si>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</si>
  <si>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</si>
  <si>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</si>
  <si>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</si>
  <si>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</si>
  <si>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</si>
  <si>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</si>
  <si>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</si>
  <si>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</si>
  <si>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</si>
  <si>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</si>
  <si>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</si>
  <si>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</si>
  <si>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</si>
  <si>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</si>
  <si>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</si>
  <si>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</si>
  <si>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</si>
  <si>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</si>
  <si>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</si>
  <si>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</si>
  <si>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</si>
  <si>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</si>
  <si>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</si>
  <si>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</si>
  <si>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</si>
  <si>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</si>
  <si>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</si>
  <si>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</si>
  <si>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</si>
  <si>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</si>
  <si>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</si>
  <si>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</si>
  <si>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</si>
  <si>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</si>
  <si>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</si>
  <si>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</si>
  <si>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</si>
  <si>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</si>
  <si>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</si>
  <si>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</si>
  <si>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</si>
  <si>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</si>
  <si>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</si>
  <si>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</si>
  <si>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</si>
  <si>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</si>
  <si>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</si>
  <si>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</si>
  <si>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</si>
  <si>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</si>
  <si>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</si>
  <si>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</si>
  <si>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</si>
  <si>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</si>
  <si>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</si>
  <si>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</si>
  <si>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</si>
  <si>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</si>
  <si>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</si>
  <si>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</si>
  <si>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</si>
  <si>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</si>
  <si>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</si>
  <si>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</si>
  <si>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</si>
  <si>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</si>
  <si>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</si>
  <si>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</si>
  <si>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</si>
  <si>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</si>
  <si>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</si>
  <si>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</si>
  <si>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</si>
  <si>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</si>
  <si>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</si>
  <si>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</si>
  <si>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</si>
  <si>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</si>
  <si>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</si>
  <si>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</si>
  <si>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</si>
  <si>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</si>
  <si>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</si>
  <si>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</si>
  <si>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</si>
  <si>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</si>
  <si>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</si>
  <si>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</si>
  <si>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</si>
  <si>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</si>
  <si>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</si>
  <si>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</si>
  <si>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</si>
  <si>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</si>
  <si>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</si>
  <si>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</si>
  <si>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</si>
  <si>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</si>
  <si>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</si>
  <si>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</si>
  <si>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</si>
  <si>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</si>
  <si>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</si>
  <si>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</si>
  <si>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</si>
  <si>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</si>
  <si>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</si>
  <si>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</si>
  <si>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</si>
  <si>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</si>
  <si>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</si>
  <si>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</si>
  <si>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</si>
  <si>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</si>
  <si>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</si>
  <si>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</si>
  <si>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</si>
  <si>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</si>
  <si>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</si>
  <si>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</si>
  <si>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</si>
  <si>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</si>
  <si>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</si>
  <si>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</si>
  <si>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</si>
  <si>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</si>
  <si>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</si>
  <si>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</si>
  <si>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</si>
  <si>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</si>
  <si>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</si>
  <si>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</si>
  <si>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</si>
  <si>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</si>
  <si>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</si>
  <si>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</si>
  <si>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</si>
  <si>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</si>
  <si>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</si>
  <si>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</si>
  <si>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</si>
  <si>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</si>
  <si>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</si>
  <si>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</si>
  <si>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</si>
  <si>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</si>
  <si>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</si>
  <si>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</si>
  <si>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</si>
  <si>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</si>
  <si>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</si>
  <si>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</si>
  <si>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</si>
  <si>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</si>
  <si>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</si>
  <si>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</si>
  <si>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</si>
  <si>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</si>
  <si>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</si>
  <si>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</si>
  <si>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</si>
  <si>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</si>
  <si>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</si>
  <si>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</si>
  <si>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</si>
  <si>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</si>
  <si>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</si>
  <si>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</si>
  <si>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</si>
  <si>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</si>
  <si>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</si>
  <si>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</si>
  <si>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</si>
  <si>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</si>
  <si>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</si>
  <si>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</si>
  <si>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</si>
  <si>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</si>
  <si>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</si>
  <si>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</si>
  <si>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</si>
  <si>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</si>
  <si>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</si>
  <si>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</si>
  <si>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</si>
  <si>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</si>
  <si>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</si>
  <si>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</si>
  <si>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</si>
  <si>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</si>
  <si>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</si>
  <si>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</si>
  <si>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</si>
  <si>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</si>
  <si>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</si>
  <si>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</si>
  <si>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</si>
  <si>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</si>
  <si>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</si>
  <si>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</si>
  <si>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</si>
  <si>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</si>
  <si>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</si>
  <si>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</si>
  <si>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</si>
  <si>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</si>
  <si>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</si>
  <si>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</si>
  <si>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</si>
  <si>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</si>
  <si>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</si>
  <si>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</si>
  <si>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</si>
  <si>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</si>
  <si>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</si>
  <si>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</si>
  <si>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</si>
  <si>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</si>
  <si>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</si>
  <si>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</si>
  <si>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</si>
  <si>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</si>
  <si>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</si>
  <si>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</si>
  <si>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</si>
  <si>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</si>
  <si>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</si>
  <si>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</si>
  <si>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</si>
  <si>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</si>
  <si>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</si>
  <si>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</si>
  <si>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</si>
  <si>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</si>
  <si>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</si>
  <si>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</si>
  <si>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</si>
  <si>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</si>
  <si>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</si>
  <si>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</si>
  <si>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</si>
  <si>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</si>
  <si>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</si>
  <si>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</si>
  <si>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</si>
  <si>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</si>
  <si>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</si>
  <si>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</si>
  <si>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</si>
  <si>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</si>
  <si>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</si>
  <si>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</si>
  <si>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</si>
  <si>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</si>
  <si>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</si>
  <si>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</si>
  <si>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</si>
  <si>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</si>
  <si>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</si>
  <si>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</si>
  <si>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</si>
  <si>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</si>
  <si>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</si>
  <si>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</si>
  <si>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</si>
  <si>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</si>
  <si>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</si>
  <si>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</si>
  <si>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</si>
  <si>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</si>
  <si>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</si>
  <si>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</si>
  <si>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</si>
  <si>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</si>
  <si>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</si>
  <si>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</si>
  <si>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</si>
  <si>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</si>
  <si>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</si>
  <si>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</si>
  <si>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</si>
  <si>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</si>
  <si>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</si>
  <si>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</si>
  <si>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</si>
  <si>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</si>
  <si>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</si>
  <si>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</si>
  <si>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</si>
  <si>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</si>
  <si>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</si>
  <si>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</si>
  <si>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</si>
  <si>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</si>
  <si>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</si>
  <si>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</si>
  <si>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</si>
  <si>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</si>
  <si>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</si>
  <si>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</si>
  <si>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</si>
  <si>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</si>
  <si>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</si>
  <si>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</si>
  <si>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</si>
  <si>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</si>
  <si>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</si>
  <si>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</si>
  <si>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</si>
  <si>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</si>
  <si>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</si>
  <si>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</si>
  <si>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</si>
  <si>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</si>
  <si>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</si>
  <si>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</si>
  <si>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</si>
  <si>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</si>
  <si>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</si>
  <si>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</si>
  <si>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</si>
  <si>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</si>
  <si>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</si>
  <si>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</si>
  <si>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</si>
  <si>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</si>
  <si>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</si>
  <si>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</si>
  <si>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</si>
  <si>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</si>
  <si>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</si>
  <si>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</si>
  <si>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</si>
  <si>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</si>
  <si>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</si>
  <si>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</si>
  <si>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</si>
  <si>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</si>
  <si>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</si>
  <si>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</si>
  <si>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</si>
  <si>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</si>
  <si>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</si>
  <si>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</si>
  <si>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</si>
  <si>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</si>
  <si>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</si>
  <si>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</si>
  <si>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</si>
  <si>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</si>
  <si>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</si>
  <si>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</si>
  <si>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</si>
  <si>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</si>
  <si>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</si>
  <si>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</si>
  <si>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</si>
  <si>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</si>
  <si>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</si>
  <si>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</si>
  <si>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</si>
  <si>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</si>
  <si>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</si>
  <si>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</si>
  <si>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</si>
  <si>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</si>
  <si>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</si>
  <si>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</si>
  <si>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</si>
  <si>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</si>
  <si>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</si>
  <si>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</si>
  <si>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</si>
  <si>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</si>
  <si>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</si>
  <si>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</si>
  <si>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</si>
  <si>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</si>
  <si>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</si>
  <si>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</si>
  <si>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</si>
  <si>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</si>
  <si>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</si>
  <si>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</si>
  <si>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</si>
  <si>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</si>
  <si>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</si>
  <si>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</si>
  <si>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</si>
  <si>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</si>
  <si>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</si>
  <si>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</si>
  <si>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</si>
  <si>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</si>
  <si>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</si>
  <si>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</si>
  <si>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</si>
  <si>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</si>
  <si>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</si>
  <si>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</si>
  <si>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</si>
  <si>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</si>
  <si>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</si>
  <si>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</si>
  <si>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</si>
  <si>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</si>
  <si>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</si>
  <si>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</si>
  <si>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</si>
  <si>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</si>
  <si>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</si>
  <si>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</si>
  <si>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</si>
  <si>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</si>
  <si>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</si>
  <si>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</si>
  <si>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</si>
  <si>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</si>
  <si>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</si>
  <si>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</si>
  <si>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</si>
  <si>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</si>
  <si>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</si>
  <si>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</si>
  <si>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</si>
  <si>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</si>
  <si>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</si>
  <si>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</si>
  <si>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</si>
  <si>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</si>
  <si>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</si>
  <si>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</si>
  <si>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</si>
  <si>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</si>
  <si>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</si>
  <si>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</si>
  <si>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</si>
  <si>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</si>
  <si>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</si>
  <si>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</si>
  <si>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</si>
  <si>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</si>
  <si>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</si>
  <si>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</si>
  <si>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</si>
  <si>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</si>
  <si>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</si>
  <si>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</si>
  <si>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</si>
  <si>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</si>
  <si>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</si>
  <si>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</si>
  <si>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</si>
  <si>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</si>
  <si>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</si>
  <si>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</si>
  <si>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</si>
  <si>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</si>
  <si>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</si>
  <si>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</si>
  <si>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</si>
  <si>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</si>
  <si>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</si>
  <si>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</si>
  <si>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</si>
  <si>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</si>
  <si>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</si>
  <si>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</si>
  <si>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</si>
  <si>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</si>
  <si>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</si>
  <si>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</si>
  <si>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</si>
  <si>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</si>
  <si>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</si>
  <si>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</si>
  <si>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</si>
  <si>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</si>
  <si>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</si>
  <si>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</si>
  <si>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</si>
  <si>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</si>
  <si>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</si>
  <si>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</si>
  <si>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</si>
  <si>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</si>
  <si>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</si>
  <si>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</si>
  <si>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</si>
  <si>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</si>
  <si>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</si>
  <si>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</si>
  <si>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</si>
  <si>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</si>
  <si>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</si>
  <si>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</si>
  <si>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</si>
  <si>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</si>
  <si>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</si>
  <si>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</si>
  <si>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</si>
  <si>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</si>
  <si>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</si>
  <si>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</si>
  <si>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</si>
  <si>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</si>
  <si>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</si>
  <si>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</si>
  <si>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</si>
  <si>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</si>
  <si>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</si>
  <si>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</si>
  <si>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</si>
  <si>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</si>
  <si>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</si>
  <si>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</si>
  <si>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</si>
  <si>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</si>
  <si>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</si>
  <si>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</si>
  <si>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</si>
  <si>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</si>
  <si>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</si>
  <si>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</si>
  <si>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</si>
  <si>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</si>
  <si>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</si>
  <si>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</si>
  <si>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</si>
  <si>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</si>
  <si>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</si>
  <si>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</si>
  <si>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</si>
  <si>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</si>
  <si>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</si>
  <si>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</si>
  <si>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</si>
  <si>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</si>
  <si>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</si>
  <si>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</si>
  <si>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</si>
  <si>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</si>
  <si>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</si>
  <si>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</si>
  <si>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</si>
  <si>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</si>
  <si>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</si>
  <si>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</si>
  <si>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</si>
  <si>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</si>
  <si>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</si>
  <si>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</si>
  <si>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</si>
  <si>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</si>
  <si>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</si>
  <si>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</si>
  <si>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</si>
  <si>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</si>
  <si>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</si>
  <si>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</si>
  <si>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</si>
  <si>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</si>
  <si>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</si>
  <si>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</si>
  <si>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</si>
  <si>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</si>
  <si>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</si>
  <si>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</si>
  <si>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</si>
  <si>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</si>
  <si>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</si>
  <si>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</si>
  <si>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</si>
  <si>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</si>
  <si>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</si>
  <si>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</si>
  <si>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</si>
  <si>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</si>
  <si>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</si>
  <si>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</si>
  <si>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</si>
  <si>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</si>
  <si>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</si>
  <si>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</si>
  <si>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</si>
  <si>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</si>
  <si>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</si>
  <si>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</si>
  <si>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</si>
  <si>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</si>
  <si>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</si>
  <si>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</si>
  <si>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</si>
  <si>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</si>
  <si>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</si>
  <si>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</si>
  <si>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</si>
  <si>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</si>
  <si>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</si>
  <si>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</si>
  <si>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</si>
  <si>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</si>
  <si>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</si>
  <si>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</si>
  <si>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</si>
  <si>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</si>
  <si>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</si>
  <si>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</si>
  <si>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</si>
  <si>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</si>
  <si>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</si>
  <si>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</si>
  <si>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</si>
  <si>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</si>
  <si>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</si>
  <si>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</si>
  <si>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</si>
  <si>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</si>
  <si>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</si>
  <si>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</si>
  <si>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</si>
  <si>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</si>
  <si>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</si>
  <si>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</si>
  <si>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</si>
  <si>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</si>
  <si>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</si>
  <si>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</si>
  <si>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</si>
  <si>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</si>
  <si>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</si>
  <si>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</si>
  <si>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</si>
  <si>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</si>
  <si>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</si>
  <si>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</si>
  <si>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</si>
  <si>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</si>
  <si>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</si>
  <si>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</si>
  <si>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</si>
  <si>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</si>
  <si>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</si>
  <si>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</si>
  <si>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</si>
  <si>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</si>
  <si>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</si>
  <si>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</si>
  <si>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</si>
  <si>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</si>
  <si>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</si>
  <si>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</si>
  <si>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</si>
  <si>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</si>
  <si>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</si>
  <si>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</si>
  <si>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</si>
  <si>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</si>
  <si>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</si>
  <si>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</si>
  <si>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</si>
  <si>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</si>
  <si>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</si>
  <si>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</si>
  <si>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</si>
  <si>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</si>
  <si>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</si>
  <si>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</si>
  <si>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</si>
  <si>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</si>
  <si>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</si>
  <si>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</si>
  <si>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</si>
  <si>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</si>
  <si>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</si>
  <si>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</si>
  <si>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</si>
  <si>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</si>
  <si>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</si>
  <si>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</si>
  <si>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</si>
  <si>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</si>
  <si>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</si>
  <si>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</si>
  <si>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</si>
  <si>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</si>
  <si>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</si>
  <si>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</si>
  <si>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</si>
  <si>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</si>
  <si>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</si>
  <si>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</si>
  <si>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</si>
  <si>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</si>
  <si>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</si>
  <si>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</si>
  <si>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</si>
  <si>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</si>
  <si>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</si>
  <si>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</si>
  <si>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</si>
  <si>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</si>
  <si>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</si>
  <si>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</si>
  <si>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</si>
  <si>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</si>
  <si>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</si>
  <si>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</si>
  <si>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</si>
  <si>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</si>
  <si>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</si>
  <si>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</si>
  <si>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</si>
  <si>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</si>
  <si>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</si>
  <si>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</si>
  <si>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</si>
  <si>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</si>
  <si>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</si>
  <si>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</si>
  <si>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</si>
  <si>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</si>
  <si>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</si>
  <si>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</si>
  <si>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</si>
  <si>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</si>
  <si>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</si>
  <si>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</si>
  <si>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</si>
  <si>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</si>
  <si>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</si>
  <si>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</si>
  <si>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</si>
  <si>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</si>
  <si>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</si>
  <si>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</si>
  <si>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</si>
  <si>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</si>
  <si>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</si>
  <si>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</si>
  <si>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</si>
  <si>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</si>
  <si>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</si>
  <si>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</si>
  <si>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</si>
  <si>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</si>
  <si>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</si>
  <si>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</si>
  <si>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</si>
  <si>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</si>
  <si>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</si>
  <si>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</si>
  <si>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</si>
  <si>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</si>
  <si>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</si>
  <si>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</si>
  <si>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</si>
  <si>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</si>
  <si>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</si>
  <si>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</si>
  <si>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</si>
  <si>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</si>
  <si>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</si>
  <si>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</si>
  <si>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</si>
  <si>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</si>
  <si>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</si>
  <si>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</si>
  <si>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</si>
  <si>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</si>
  <si>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</si>
  <si>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</si>
  <si>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</si>
  <si>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</si>
  <si>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</si>
  <si>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</si>
  <si>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</si>
  <si>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</si>
  <si>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</si>
  <si>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</si>
  <si>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</si>
  <si>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</si>
  <si>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</si>
  <si>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</si>
  <si>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</si>
  <si>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</si>
  <si>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</si>
  <si>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</si>
  <si>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</si>
  <si>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</si>
  <si>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</si>
  <si>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</si>
  <si>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</si>
  <si>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</si>
  <si>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</si>
  <si>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</si>
  <si>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</si>
  <si>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</si>
  <si>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</si>
  <si>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</si>
  <si>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</si>
  <si>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</si>
  <si>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</si>
  <si>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</si>
  <si>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</si>
  <si>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</si>
  <si>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</si>
  <si>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</si>
  <si>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</si>
  <si>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</si>
  <si>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</si>
  <si>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</si>
  <si>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</si>
  <si>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</si>
  <si>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</si>
  <si>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</si>
  <si>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</si>
  <si>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</si>
  <si>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</si>
  <si>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</si>
  <si>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</si>
  <si>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</si>
  <si>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</si>
  <si>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</si>
  <si>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</si>
  <si>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</si>
  <si>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</si>
  <si>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</si>
  <si>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</si>
  <si>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</si>
  <si>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</si>
  <si>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</si>
  <si>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</si>
  <si>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</si>
  <si>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</si>
  <si>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</si>
  <si>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</si>
  <si>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</si>
  <si>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</si>
  <si>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</si>
  <si>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</si>
  <si>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</si>
  <si>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</si>
  <si>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</si>
  <si>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</si>
  <si>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</si>
  <si>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</si>
  <si>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</si>
  <si>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</si>
  <si>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</si>
  <si>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</si>
  <si>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</si>
  <si>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</si>
  <si>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</si>
  <si>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</si>
  <si>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</si>
  <si>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</si>
  <si>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</si>
  <si>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</si>
  <si>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</si>
  <si>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</si>
  <si>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</si>
  <si>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</si>
  <si>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</si>
  <si>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</si>
  <si>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</si>
  <si>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</si>
  <si>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</si>
  <si>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</si>
  <si>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</si>
  <si>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</si>
  <si>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</si>
  <si>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</si>
  <si>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</si>
  <si>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</si>
  <si>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</si>
  <si>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</si>
  <si>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</si>
  <si>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</si>
  <si>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</si>
  <si>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</si>
  <si>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</si>
  <si>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</si>
  <si>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</si>
  <si>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</si>
  <si>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</si>
  <si>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</si>
  <si>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</si>
  <si>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</si>
  <si>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</si>
  <si>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</si>
  <si>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</si>
  <si>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</si>
  <si>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</si>
  <si>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</si>
  <si>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</si>
  <si>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</si>
  <si>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</si>
  <si>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</si>
  <si>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</si>
  <si>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</si>
  <si>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</si>
  <si>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</si>
  <si>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</si>
  <si>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</si>
  <si>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</si>
  <si>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</si>
  <si>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</si>
  <si>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</si>
  <si>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</si>
  <si>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</si>
  <si>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</si>
  <si>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</si>
  <si>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</si>
  <si>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</si>
  <si>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</si>
  <si>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</si>
  <si>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</si>
  <si>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</si>
  <si>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</si>
  <si>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</si>
  <si>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</si>
  <si>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</si>
  <si>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</si>
  <si>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</si>
  <si>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</si>
  <si>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</si>
  <si>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</si>
  <si>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</si>
  <si>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</si>
  <si>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</si>
  <si>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</si>
  <si>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</si>
  <si>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</si>
  <si>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</si>
  <si>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</si>
  <si>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</si>
  <si>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</si>
  <si>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</si>
  <si>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</si>
  <si>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</si>
  <si>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</si>
  <si>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</si>
  <si>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</si>
  <si>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</si>
  <si>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</si>
  <si>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</si>
  <si>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</si>
  <si>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</si>
  <si>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</si>
  <si>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</si>
  <si>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</si>
  <si>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</si>
  <si>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</si>
  <si>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</si>
  <si>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</si>
  <si>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</si>
  <si>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</si>
  <si>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</si>
  <si>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</si>
  <si>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</si>
  <si>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</si>
  <si>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</si>
  <si>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</si>
  <si>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</si>
  <si>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</si>
  <si>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</si>
  <si>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</si>
  <si>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</si>
  <si>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</si>
  <si>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</si>
  <si>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</si>
  <si>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</si>
  <si>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</si>
  <si>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</si>
  <si>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</si>
  <si>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</si>
  <si>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</si>
  <si>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</si>
  <si>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</si>
  <si>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</si>
  <si>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</si>
  <si>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</si>
  <si>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</si>
  <si>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</si>
  <si>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</si>
  <si>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</si>
  <si>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</si>
  <si>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</si>
  <si>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</si>
  <si>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</si>
  <si>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</si>
  <si>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</si>
  <si>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</si>
  <si>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</si>
  <si>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</si>
  <si>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</si>
  <si>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</si>
  <si>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</si>
  <si>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</si>
  <si>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</si>
  <si>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</si>
  <si>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</si>
  <si>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</si>
  <si>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</si>
  <si>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</si>
  <si>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</si>
  <si>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</si>
  <si>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</si>
  <si>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</si>
  <si>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</si>
  <si>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</si>
  <si>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</si>
  <si>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</si>
  <si>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</si>
  <si>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</si>
  <si>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</si>
  <si>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</si>
  <si>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</si>
  <si>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</si>
  <si>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</si>
  <si>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</si>
  <si>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</si>
  <si>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</si>
  <si>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</si>
  <si>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</si>
  <si>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</si>
  <si>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</si>
  <si>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</si>
  <si>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</si>
  <si>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</si>
  <si>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</si>
  <si>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</si>
  <si>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</si>
  <si>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</si>
  <si>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</si>
  <si>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</si>
  <si>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</si>
  <si>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</si>
  <si>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</si>
  <si>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</si>
  <si>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</si>
  <si>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</si>
  <si>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</si>
  <si>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</si>
  <si>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</si>
  <si>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</si>
  <si>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</si>
  <si>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</si>
  <si>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</si>
  <si>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</si>
  <si>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</si>
  <si>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</si>
  <si>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</si>
  <si>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</si>
  <si>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</si>
  <si>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</si>
  <si>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</si>
  <si>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</si>
  <si>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</si>
  <si>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</si>
  <si>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</si>
  <si>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</si>
  <si>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</si>
  <si>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</si>
  <si>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</si>
  <si>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</si>
  <si>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</si>
  <si>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</si>
  <si>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</si>
  <si>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</si>
  <si>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</si>
  <si>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</si>
  <si>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</si>
  <si>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</si>
  <si>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</si>
  <si>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</si>
  <si>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</si>
  <si>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</si>
  <si>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</si>
  <si>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</si>
  <si>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</si>
  <si>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</si>
  <si>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</si>
  <si>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</si>
  <si>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</si>
  <si>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</si>
  <si>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</si>
  <si>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</si>
  <si>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</si>
  <si>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</si>
  <si>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</si>
  <si>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</si>
  <si>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</si>
  <si>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</si>
  <si>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</si>
  <si>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</si>
  <si>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</si>
  <si>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</si>
  <si>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</si>
  <si>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</si>
  <si>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</si>
  <si>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</si>
  <si>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</si>
  <si>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</si>
  <si>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</si>
  <si>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</si>
  <si>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</si>
  <si>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</si>
  <si>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</si>
  <si>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</si>
  <si>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</si>
  <si>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</si>
  <si>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</si>
  <si>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</si>
  <si>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</si>
  <si>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</si>
  <si>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</si>
  <si>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</si>
  <si>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</si>
  <si>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</si>
  <si>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</si>
  <si>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</si>
  <si>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</si>
  <si>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</si>
  <si>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</si>
  <si>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</si>
  <si>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</si>
  <si>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</si>
  <si>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</si>
  <si>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</si>
  <si>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</si>
  <si>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</si>
  <si>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</si>
  <si>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</si>
  <si>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</si>
  <si>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</si>
  <si>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</si>
  <si>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</si>
  <si>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</si>
  <si>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</si>
  <si>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</si>
  <si>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</si>
  <si>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</si>
  <si>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</si>
  <si>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</si>
  <si>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</si>
  <si>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</si>
  <si>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</si>
  <si>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</si>
  <si>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</si>
  <si>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</si>
  <si>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</si>
  <si>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</si>
  <si>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</si>
  <si>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</si>
  <si>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</si>
  <si>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</si>
  <si>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</si>
  <si>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</si>
  <si>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</si>
  <si>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</si>
  <si>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</si>
  <si>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</si>
  <si>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</si>
  <si>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</si>
  <si>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</si>
  <si>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</si>
  <si>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</si>
  <si>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</si>
  <si>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</si>
  <si>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</si>
  <si>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</si>
  <si>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</si>
  <si>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</si>
  <si>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</si>
  <si>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</si>
  <si>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</si>
  <si>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</si>
  <si>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</si>
  <si>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</si>
  <si>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</si>
  <si>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</si>
  <si>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</si>
  <si>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</si>
  <si>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</si>
  <si>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</si>
  <si>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</si>
  <si>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</si>
  <si>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</si>
  <si>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</si>
  <si>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</si>
  <si>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</si>
  <si>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</si>
  <si>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</si>
  <si>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</si>
  <si>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</si>
  <si>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</si>
  <si>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</si>
  <si>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</si>
  <si>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</si>
  <si>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</si>
  <si>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</si>
  <si>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</si>
  <si>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</si>
  <si>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</si>
  <si>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</si>
  <si>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</si>
  <si>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</si>
  <si>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</si>
  <si>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</si>
  <si>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</si>
  <si>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</si>
  <si>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</si>
  <si>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</si>
  <si>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</si>
  <si>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</si>
  <si>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</si>
  <si>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</si>
  <si>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</si>
  <si>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</si>
  <si>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</si>
  <si>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</si>
  <si>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</si>
  <si>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</si>
  <si>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</si>
  <si>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</si>
  <si>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</si>
  <si>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</si>
  <si>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</si>
  <si>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</si>
  <si>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</si>
  <si>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</si>
  <si>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</si>
  <si>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</si>
  <si>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</si>
  <si>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</si>
  <si>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</si>
  <si>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</si>
  <si>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</si>
  <si>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</si>
  <si>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</si>
  <si>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</si>
  <si>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</si>
  <si>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</si>
  <si>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</si>
  <si>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</si>
  <si>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</si>
  <si>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</si>
  <si>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</si>
  <si>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</si>
  <si>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</si>
  <si>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</si>
  <si>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</si>
  <si>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</si>
  <si>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</si>
  <si>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</si>
  <si>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</si>
  <si>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</si>
  <si>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</si>
  <si>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</si>
  <si>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</si>
  <si>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</si>
  <si>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</si>
  <si>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</si>
  <si>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</si>
  <si>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</si>
  <si>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</si>
  <si>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</si>
  <si>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</si>
  <si>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</si>
  <si>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</si>
  <si>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</si>
  <si>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</si>
  <si>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</si>
  <si>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</si>
  <si>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</si>
  <si>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</si>
  <si>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</si>
  <si>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</si>
  <si>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</si>
  <si>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</si>
  <si>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</si>
  <si>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</si>
  <si>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</si>
  <si>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</si>
  <si>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</si>
  <si>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</si>
  <si>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</si>
  <si>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</si>
  <si>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</si>
  <si>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</si>
  <si>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</si>
  <si>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</si>
  <si>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</si>
  <si>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</si>
  <si>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</si>
  <si>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</si>
  <si>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</si>
  <si>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</si>
  <si>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</si>
  <si>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</si>
  <si>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</si>
  <si>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</si>
  <si>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</si>
  <si>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</si>
  <si>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</si>
  <si>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</si>
  <si>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</si>
  <si>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</si>
  <si>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</si>
  <si>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</si>
  <si>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</si>
  <si>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</si>
  <si>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</si>
  <si>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</si>
  <si>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</si>
  <si>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</si>
  <si>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</si>
  <si>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</si>
  <si>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</si>
  <si>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</si>
  <si>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</si>
  <si>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</si>
  <si>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</si>
  <si>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</si>
  <si>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</si>
  <si>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</si>
  <si>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</si>
  <si>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</si>
  <si>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</si>
  <si>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</si>
  <si>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</si>
  <si>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</si>
  <si>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</si>
  <si>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</si>
  <si>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</si>
  <si>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</si>
  <si>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</si>
  <si>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</si>
  <si>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</si>
  <si>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</si>
  <si>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</si>
  <si>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</si>
  <si>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</si>
  <si>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</si>
  <si>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</si>
  <si>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</si>
  <si>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</si>
  <si>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</si>
  <si>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</si>
  <si>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</si>
  <si>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</si>
  <si>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</si>
  <si>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</si>
  <si>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</si>
  <si>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</si>
  <si>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</si>
  <si>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</si>
  <si>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</si>
  <si>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</si>
  <si>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</si>
  <si>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</si>
  <si>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</si>
  <si>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</si>
  <si>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</si>
  <si>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</si>
  <si>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</si>
  <si>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</si>
  <si>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</si>
  <si>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</si>
  <si>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</si>
  <si>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</si>
  <si>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</si>
  <si>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</si>
  <si>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</si>
  <si>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</si>
  <si>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</si>
  <si>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</si>
  <si>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</si>
  <si>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</si>
  <si>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</si>
  <si>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</si>
  <si>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</si>
  <si>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</si>
  <si>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</si>
  <si>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</si>
  <si>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</si>
  <si>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</si>
  <si>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</si>
  <si>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</si>
  <si>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</si>
  <si>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</si>
  <si>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</si>
  <si>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</si>
  <si>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</si>
  <si>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</si>
  <si>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</si>
  <si>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</si>
  <si>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</si>
  <si>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</si>
  <si>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</si>
  <si>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</si>
  <si>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</si>
  <si>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</si>
  <si>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</si>
  <si>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</si>
  <si>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</si>
  <si>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</si>
  <si>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</si>
  <si>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</si>
  <si>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</si>
  <si>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</si>
  <si>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</si>
  <si>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</si>
  <si>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</si>
  <si>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</si>
  <si>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</si>
  <si>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</si>
  <si>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</si>
  <si>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</si>
  <si>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</si>
  <si>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</si>
  <si>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</si>
  <si>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</si>
  <si>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</si>
  <si>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</si>
  <si>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</si>
  <si>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</si>
  <si>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</si>
  <si>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</si>
  <si>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</si>
  <si>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</si>
  <si>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</si>
  <si>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</si>
  <si>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</si>
  <si>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</si>
  <si>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</si>
  <si>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</si>
  <si>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</si>
  <si>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</si>
  <si>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</si>
  <si>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</si>
  <si>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</si>
  <si>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</si>
  <si>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</si>
  <si>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</si>
  <si>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</si>
  <si>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</si>
  <si>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</si>
  <si>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</si>
  <si>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</si>
  <si>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</si>
  <si>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</si>
  <si>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</si>
  <si>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</si>
  <si>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</si>
  <si>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</si>
  <si>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</si>
  <si>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</si>
  <si>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</si>
  <si>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</si>
  <si>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</si>
  <si>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</si>
  <si>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</si>
  <si>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</si>
  <si>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</si>
  <si>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</si>
  <si>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</si>
  <si>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</si>
  <si>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</si>
  <si>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</si>
  <si>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</si>
  <si>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</si>
  <si>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</si>
  <si>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</si>
  <si>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</si>
  <si>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</si>
  <si>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</si>
  <si>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</si>
  <si>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</si>
  <si>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</si>
  <si>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</si>
  <si>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</si>
  <si>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</si>
  <si>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</si>
  <si>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</si>
  <si>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</si>
  <si>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</si>
  <si>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</si>
  <si>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</si>
  <si>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</si>
  <si>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</si>
  <si>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</si>
  <si>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</si>
  <si>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</si>
  <si>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</si>
  <si>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</si>
  <si>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</si>
  <si>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</si>
  <si>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</si>
  <si>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</si>
  <si>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</si>
  <si>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</si>
  <si>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</si>
  <si>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</si>
  <si>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</si>
  <si>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</si>
  <si>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</si>
  <si>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</si>
  <si>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</si>
  <si>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</si>
  <si>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</si>
  <si>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</si>
  <si>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</si>
  <si>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</si>
  <si>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</si>
  <si>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</si>
  <si>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</si>
  <si>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</si>
  <si>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</si>
  <si>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</si>
  <si>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</si>
  <si>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</si>
  <si>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</si>
  <si>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</si>
  <si>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</si>
  <si>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</si>
  <si>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</si>
  <si>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</si>
  <si>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</si>
  <si>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</si>
  <si>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</si>
  <si>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</si>
  <si>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</si>
  <si>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</si>
  <si>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</si>
  <si>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</si>
  <si>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</si>
  <si>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</si>
  <si>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</si>
  <si>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</si>
  <si>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</si>
  <si>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</si>
  <si>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</si>
  <si>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</si>
  <si>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</si>
  <si>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</si>
  <si>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</si>
  <si>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</si>
  <si>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</si>
  <si>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</si>
  <si>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</si>
  <si>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</si>
  <si>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</si>
  <si>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</si>
  <si>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</si>
  <si>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</si>
  <si>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</si>
  <si>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</si>
  <si>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</si>
  <si>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</si>
  <si>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</si>
  <si>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</si>
  <si>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</si>
  <si>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</si>
  <si>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</si>
  <si>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</si>
  <si>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</si>
  <si>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</si>
  <si>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</si>
  <si>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</si>
  <si>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</si>
  <si>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</si>
  <si>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</si>
  <si>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</si>
  <si>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</si>
  <si>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</si>
  <si>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</si>
  <si>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</si>
  <si>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</si>
  <si>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</si>
  <si>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</si>
  <si>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</si>
  <si>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</si>
  <si>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</si>
  <si>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</si>
  <si>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</si>
  <si>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</si>
  <si>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</si>
  <si>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</si>
  <si>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</si>
  <si>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</si>
  <si>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</si>
  <si>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</si>
  <si>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</si>
  <si>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</si>
  <si>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</si>
  <si>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</si>
  <si>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</si>
  <si>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</si>
  <si>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</si>
  <si>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</si>
  <si>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</si>
  <si>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</si>
  <si>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</si>
  <si>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</si>
  <si>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</si>
  <si>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</si>
  <si>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</si>
  <si>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</si>
  <si>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</si>
  <si>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</si>
  <si>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</si>
  <si>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</si>
  <si>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</si>
  <si>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</si>
  <si>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</si>
  <si>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</si>
  <si>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</si>
  <si>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</si>
  <si>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</si>
  <si>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</si>
  <si>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</si>
  <si>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</si>
  <si>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</si>
  <si>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</si>
  <si>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</si>
  <si>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</si>
  <si>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</si>
  <si>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</si>
  <si>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</si>
  <si>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</si>
  <si>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</si>
  <si>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</si>
  <si>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</si>
  <si>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</si>
  <si>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</si>
  <si>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</si>
  <si>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</si>
  <si>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</si>
  <si>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</si>
  <si>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</si>
  <si>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</si>
  <si>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</si>
  <si>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</si>
  <si>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</si>
  <si>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</si>
  <si>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</si>
  <si>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</si>
  <si>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</si>
  <si>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</si>
  <si>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</si>
  <si>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</si>
  <si>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</si>
  <si>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</si>
  <si>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</si>
  <si>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</si>
  <si>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</si>
  <si>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</si>
  <si>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</si>
  <si>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</si>
  <si>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</si>
  <si>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</si>
  <si>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</si>
  <si>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</si>
  <si>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</si>
  <si>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</si>
  <si>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</si>
  <si>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</si>
  <si>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</si>
  <si>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</si>
  <si>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</si>
  <si>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</si>
  <si>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</si>
  <si>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</si>
  <si>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</si>
  <si>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</si>
  <si>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</si>
  <si>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</si>
  <si>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</si>
  <si>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</si>
  <si>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</si>
  <si>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</si>
  <si>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</si>
  <si>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</si>
  <si>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</si>
  <si>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</si>
  <si>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</si>
  <si>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</si>
  <si>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</si>
  <si>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</si>
  <si>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</si>
  <si>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</si>
  <si>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</si>
  <si>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</si>
  <si>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</si>
  <si>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</si>
  <si>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</si>
  <si>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</si>
  <si>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</si>
  <si>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</si>
  <si>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</si>
  <si>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</si>
  <si>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</si>
  <si>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</si>
  <si>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</si>
  <si>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</si>
  <si>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</si>
  <si>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</si>
  <si>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</si>
  <si>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</si>
  <si>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</si>
  <si>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</si>
  <si>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</si>
  <si>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</si>
  <si>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</si>
  <si>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</si>
  <si>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</si>
  <si>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</si>
  <si>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</si>
  <si>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</si>
  <si>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</si>
  <si>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</si>
  <si>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</si>
  <si>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</si>
  <si>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</si>
  <si>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</si>
  <si>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</si>
  <si>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</si>
  <si>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</si>
  <si>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</si>
  <si>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</si>
  <si>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</si>
  <si>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</si>
  <si>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</si>
  <si>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</si>
  <si>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</si>
  <si>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</si>
  <si>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</si>
  <si>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</si>
  <si>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</si>
  <si>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</si>
  <si>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</si>
  <si>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</si>
  <si>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</si>
  <si>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</si>
  <si>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</si>
  <si>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</si>
  <si>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</si>
  <si>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</si>
  <si>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</si>
  <si>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</si>
  <si>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</si>
  <si>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</si>
  <si>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</si>
  <si>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</si>
  <si>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</si>
  <si>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</si>
  <si>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</si>
  <si>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</si>
  <si>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</si>
  <si>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</si>
  <si>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</si>
  <si>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</si>
  <si>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</si>
  <si>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</si>
  <si>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</si>
  <si>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</si>
  <si>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</si>
  <si>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</si>
  <si>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</si>
  <si>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</si>
  <si>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</si>
  <si>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</si>
  <si>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</si>
  <si>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</si>
  <si>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</si>
  <si>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</si>
  <si>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</si>
  <si>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</si>
  <si>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</si>
  <si>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</si>
  <si>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</si>
  <si>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</si>
  <si>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</si>
  <si>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</si>
  <si>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</si>
  <si>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</si>
  <si>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</si>
  <si>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</si>
  <si>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</si>
  <si>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</si>
  <si>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</si>
  <si>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</si>
  <si>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</si>
  <si>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</si>
  <si>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</si>
  <si>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</si>
  <si>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</si>
  <si>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</si>
  <si>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</si>
  <si>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</si>
  <si>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</si>
  <si>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</si>
  <si>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</si>
  <si>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</si>
  <si>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</si>
  <si>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</si>
  <si>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</si>
  <si>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</si>
  <si>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</si>
  <si>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</si>
  <si>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</si>
  <si>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</si>
  <si>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</si>
  <si>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</si>
  <si>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</si>
  <si>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</si>
  <si>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</si>
  <si>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</si>
  <si>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</si>
  <si>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</si>
  <si>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</si>
  <si>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</si>
  <si>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</si>
  <si>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</si>
  <si>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</si>
  <si>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</si>
  <si>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</si>
  <si>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</si>
  <si>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</si>
  <si>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</si>
  <si>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</si>
  <si>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</si>
  <si>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</si>
  <si>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</si>
  <si>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</si>
  <si>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</si>
  <si>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</si>
  <si>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</si>
  <si>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</si>
  <si>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</si>
  <si>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</si>
  <si>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</si>
  <si>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</si>
  <si>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</si>
  <si>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</si>
  <si>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</si>
  <si>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</si>
  <si>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</si>
  <si>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</si>
  <si>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</si>
  <si>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</si>
  <si>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</si>
  <si>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</si>
  <si>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</si>
  <si>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</si>
  <si>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</si>
  <si>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</si>
  <si>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</si>
  <si>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</si>
  <si>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</si>
  <si>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</si>
  <si>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</si>
  <si>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</si>
  <si>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</si>
  <si>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</si>
  <si>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</si>
  <si>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</si>
  <si>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</si>
  <si>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</si>
  <si>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</si>
  <si>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</si>
  <si>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</si>
  <si>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</si>
  <si>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</si>
  <si>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</si>
  <si>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</si>
  <si>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</si>
  <si>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</si>
  <si>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</si>
  <si>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</si>
  <si>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</si>
  <si>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</si>
  <si>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</si>
  <si>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</si>
  <si>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</si>
  <si>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</si>
  <si>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</si>
  <si>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</si>
  <si>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</si>
  <si>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</si>
  <si>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</si>
  <si>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</si>
  <si>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</si>
  <si>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</si>
  <si>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</si>
  <si>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</si>
  <si>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</si>
  <si>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</si>
  <si>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</si>
  <si>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</si>
  <si>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</si>
  <si>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</si>
  <si>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</si>
  <si>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</si>
  <si>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</si>
  <si>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</si>
  <si>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</si>
  <si>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</si>
  <si>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</si>
  <si>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</si>
  <si>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</si>
  <si>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</si>
  <si>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</si>
  <si>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</si>
  <si>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</si>
  <si>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</si>
  <si>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</si>
  <si>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</si>
  <si>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</si>
  <si>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</si>
  <si>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</si>
  <si>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</si>
  <si>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</si>
  <si>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</si>
  <si>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</si>
  <si>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</si>
  <si>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</si>
  <si>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</si>
  <si>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</si>
  <si>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</si>
  <si>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</si>
  <si>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</si>
  <si>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</si>
  <si>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</si>
  <si>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</si>
  <si>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</si>
  <si>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</si>
  <si>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</si>
  <si>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</si>
  <si>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</si>
  <si>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</si>
  <si>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</si>
  <si>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</si>
  <si>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</si>
  <si>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</si>
  <si>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</si>
  <si>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</si>
  <si>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</si>
  <si>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</si>
  <si>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</si>
  <si>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</si>
  <si>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</si>
  <si>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</si>
  <si>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</si>
  <si>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</si>
  <si>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</si>
  <si>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</si>
  <si>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</si>
  <si>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</si>
  <si>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</si>
  <si>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</si>
  <si>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</si>
  <si>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</si>
  <si>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</si>
  <si>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</si>
  <si>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</si>
  <si>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</si>
  <si>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</si>
  <si>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</si>
  <si>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</si>
  <si>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</si>
  <si>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</si>
  <si>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</si>
  <si>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</si>
  <si>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</si>
  <si>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</si>
  <si>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</si>
  <si>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</si>
  <si>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</si>
  <si>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</si>
  <si>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</si>
  <si>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</si>
  <si>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</si>
  <si>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</si>
  <si>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</si>
  <si>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</si>
  <si>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</si>
  <si>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</si>
  <si>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</si>
  <si>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</si>
  <si>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</si>
  <si>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</si>
  <si>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</si>
  <si>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</si>
  <si>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</si>
  <si>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</si>
  <si>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</si>
  <si>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</si>
  <si>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</si>
  <si>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</si>
  <si>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</si>
  <si>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</si>
  <si>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</si>
  <si>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</si>
  <si>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</si>
  <si>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</si>
  <si>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</si>
  <si>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</si>
  <si>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</si>
  <si>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</si>
  <si>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</si>
  <si>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</si>
  <si>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</si>
  <si>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</si>
  <si>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</si>
  <si>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</si>
  <si>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</si>
  <si>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</si>
  <si>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</si>
  <si>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</si>
  <si>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</si>
  <si>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</si>
  <si>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</si>
  <si>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</si>
  <si>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</si>
  <si>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</si>
  <si>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</si>
  <si>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</si>
  <si>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</si>
  <si>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</si>
  <si>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</si>
  <si>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</si>
  <si>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</si>
  <si>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</si>
  <si>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</si>
  <si>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</si>
  <si>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</si>
  <si>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</si>
  <si>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</si>
  <si>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</si>
  <si>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</si>
  <si>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</si>
  <si>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</si>
  <si>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</si>
  <si>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</si>
  <si>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</si>
  <si>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</si>
  <si>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</si>
  <si>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</si>
  <si>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</si>
  <si>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</si>
  <si>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</si>
  <si>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</si>
  <si>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</si>
  <si>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</si>
  <si>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</si>
  <si>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</si>
  <si>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</si>
  <si>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</si>
  <si>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</si>
  <si>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</si>
  <si>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</si>
  <si>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</si>
  <si>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</si>
  <si>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</si>
  <si>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</si>
  <si>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</si>
  <si>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</si>
  <si>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</si>
  <si>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</si>
  <si>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</si>
  <si>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</si>
  <si>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</si>
  <si>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</si>
  <si>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</si>
  <si>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</si>
  <si>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</si>
  <si>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</si>
  <si>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</si>
  <si>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</si>
  <si>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</si>
  <si>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</si>
  <si>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</si>
  <si>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</si>
  <si>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</si>
  <si>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</si>
  <si>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</si>
  <si>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</si>
  <si>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</si>
  <si>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</si>
  <si>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</si>
  <si>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</si>
  <si>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</si>
  <si>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</si>
  <si>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</si>
  <si>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</si>
  <si>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</si>
  <si>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</si>
  <si>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</si>
  <si>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</si>
  <si>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</si>
  <si>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</si>
  <si>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</si>
  <si>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</si>
  <si>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</si>
  <si>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</si>
  <si>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</si>
  <si>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</si>
  <si>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</si>
  <si>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</si>
  <si>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</si>
  <si>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</si>
  <si>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</si>
  <si>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</si>
  <si>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</si>
  <si>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</si>
  <si>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</si>
  <si>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</si>
  <si>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</si>
  <si>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</si>
  <si>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</si>
  <si>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</si>
  <si>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</si>
  <si>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</si>
  <si>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</si>
  <si>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</si>
  <si>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</si>
  <si>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</si>
  <si>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</si>
  <si>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</si>
  <si>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</si>
  <si>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</si>
  <si>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</si>
  <si>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</si>
  <si>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</si>
  <si>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</si>
  <si>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</si>
  <si>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</si>
  <si>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</si>
  <si>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</si>
  <si>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</si>
  <si>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</si>
  <si>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</si>
  <si>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</si>
  <si>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</si>
  <si>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</si>
  <si>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</si>
  <si>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</si>
  <si>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</si>
  <si>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</si>
  <si>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</si>
  <si>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</si>
  <si>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</si>
  <si>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</si>
  <si>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</si>
  <si>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</si>
  <si>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</si>
  <si>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</si>
  <si>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</si>
  <si>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</si>
  <si>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</si>
  <si>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</si>
  <si>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</si>
  <si>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</si>
  <si>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</si>
  <si>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</si>
  <si>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</si>
  <si>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</si>
  <si>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</si>
  <si>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</si>
  <si>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</si>
  <si>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</si>
  <si>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</si>
  <si>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</si>
  <si>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</si>
  <si>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</si>
  <si>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</si>
  <si>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</si>
  <si>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</si>
  <si>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</si>
  <si>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</si>
  <si>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</si>
  <si>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</si>
  <si>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</si>
  <si>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</si>
  <si>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</si>
  <si>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</si>
  <si>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</si>
  <si>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</si>
  <si>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</si>
  <si>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</si>
  <si>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</si>
  <si>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</si>
  <si>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</si>
  <si>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</si>
  <si>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</si>
  <si>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</si>
  <si>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</si>
  <si>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</si>
  <si>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</si>
  <si>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</si>
  <si>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</si>
  <si>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</si>
  <si>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</si>
  <si>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</si>
  <si>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</si>
  <si>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</si>
  <si>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</si>
  <si>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</si>
  <si>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</si>
  <si>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</si>
  <si>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</si>
  <si>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</si>
  <si>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</si>
  <si>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</si>
  <si>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</si>
  <si>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</si>
  <si>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</si>
  <si>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</si>
  <si>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</si>
  <si>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</si>
  <si>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</si>
  <si>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</si>
  <si>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</si>
  <si>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</si>
  <si>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</si>
  <si>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</si>
  <si>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</si>
  <si>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</si>
  <si>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</si>
  <si>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</si>
  <si>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</si>
  <si>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</si>
  <si>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</si>
  <si>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</si>
  <si>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</si>
  <si>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</si>
  <si>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</si>
  <si>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</si>
  <si>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</si>
  <si>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</si>
  <si>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</si>
  <si>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</si>
  <si>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</si>
  <si>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</si>
  <si>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</si>
  <si>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</si>
  <si>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</si>
  <si>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</si>
  <si>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</si>
  <si>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</si>
  <si>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</si>
  <si>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</si>
  <si>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</si>
  <si>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</si>
  <si>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</si>
  <si>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</si>
  <si>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</si>
  <si>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</si>
  <si>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</si>
  <si>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</si>
  <si>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</si>
  <si>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</si>
  <si>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</si>
  <si>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</si>
  <si>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</si>
  <si>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</si>
  <si>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</si>
  <si>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</si>
  <si>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</si>
  <si>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</si>
  <si>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</si>
  <si>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</si>
  <si>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</si>
  <si>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</si>
  <si>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</si>
  <si>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</si>
  <si>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</si>
  <si>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</si>
  <si>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</si>
  <si>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</si>
  <si>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</si>
  <si>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</si>
  <si>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</si>
  <si>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</si>
  <si>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</si>
  <si>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</si>
  <si>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</si>
  <si>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</si>
  <si>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</si>
  <si>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</si>
  <si>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</si>
  <si>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</si>
  <si>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</si>
  <si>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</si>
  <si>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</si>
  <si>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</si>
  <si>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</si>
  <si>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</si>
  <si>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</si>
  <si>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</si>
  <si>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</si>
  <si>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</si>
  <si>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</si>
  <si>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</si>
  <si>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</si>
  <si>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</si>
  <si>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</si>
  <si>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</si>
  <si>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</si>
  <si>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</si>
  <si>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</si>
  <si>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</si>
  <si>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</si>
  <si>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</si>
  <si>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</si>
  <si>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</si>
  <si>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</si>
  <si>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</si>
  <si>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</si>
  <si>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</si>
  <si>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</si>
  <si>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</si>
  <si>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</si>
  <si>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</si>
  <si>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</si>
  <si>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</si>
  <si>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</si>
  <si>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</si>
  <si>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</si>
  <si>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</si>
  <si>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</si>
  <si>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</si>
  <si>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</si>
  <si>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</si>
  <si>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</si>
  <si>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</si>
  <si>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</si>
  <si>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</si>
  <si>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</si>
  <si>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</si>
  <si>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</si>
  <si>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</si>
  <si>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</si>
  <si>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</si>
  <si>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</si>
  <si>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</si>
  <si>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</si>
  <si>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</si>
  <si>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</si>
  <si>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</si>
  <si>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</si>
  <si>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</si>
  <si>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</si>
  <si>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</si>
  <si>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</si>
  <si>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</si>
  <si>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</si>
  <si>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</si>
  <si>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</si>
  <si>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</si>
  <si>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</si>
  <si>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</si>
  <si>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</si>
  <si>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</si>
  <si>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</si>
  <si>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</si>
  <si>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</si>
  <si>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</si>
  <si>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</si>
  <si>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</si>
  <si>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</si>
  <si>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</si>
  <si>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</si>
  <si>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</si>
  <si>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</si>
  <si>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</si>
  <si>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</si>
  <si>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</si>
  <si>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</si>
  <si>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</si>
  <si>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</si>
  <si>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</si>
  <si>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</si>
  <si>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</si>
  <si>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</si>
  <si>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</si>
  <si>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</si>
  <si>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</si>
  <si>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</si>
  <si>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</si>
  <si>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</si>
  <si>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</si>
  <si>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</si>
  <si>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</si>
  <si>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</si>
  <si>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</si>
  <si>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</si>
  <si>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</si>
  <si>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</si>
  <si>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</si>
  <si>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</si>
  <si>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</si>
  <si>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</si>
  <si>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</si>
  <si>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</si>
  <si>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</si>
  <si>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</si>
  <si>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</si>
  <si>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</si>
  <si>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</si>
  <si>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</si>
  <si>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</si>
  <si>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</si>
  <si>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</si>
  <si>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</si>
  <si>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</si>
  <si>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</si>
  <si>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</si>
  <si>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</si>
  <si>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</si>
  <si>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</si>
  <si>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</si>
  <si>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</si>
  <si>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</si>
  <si>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</si>
  <si>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</si>
  <si>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</si>
  <si>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</si>
  <si>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</si>
  <si>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</si>
  <si>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</si>
  <si>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</si>
  <si>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</si>
  <si>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</si>
  <si>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</si>
  <si>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</si>
  <si>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</si>
  <si>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</si>
  <si>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</si>
  <si>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</si>
  <si>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</si>
  <si>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</si>
  <si>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</si>
  <si>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</si>
  <si>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</si>
  <si>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</si>
  <si>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</si>
  <si>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</si>
  <si>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</si>
  <si>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</si>
  <si>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</si>
  <si>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</si>
  <si>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</si>
  <si>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</si>
  <si>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</si>
  <si>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</si>
  <si>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</si>
  <si>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</si>
  <si>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</si>
  <si>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</si>
  <si>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</si>
  <si>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</si>
  <si>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</si>
  <si>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</si>
  <si>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</si>
  <si>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</si>
  <si>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</si>
  <si>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</si>
  <si>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</si>
  <si>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</si>
  <si>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</si>
  <si>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</si>
  <si>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</si>
  <si>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</si>
  <si>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</si>
  <si>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</si>
  <si>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</si>
  <si>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</si>
  <si>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</si>
  <si>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</si>
  <si>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</si>
  <si>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</si>
  <si>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</si>
  <si>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</si>
  <si>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</si>
  <si>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</si>
  <si>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</si>
  <si>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</si>
  <si>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</si>
  <si>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</si>
  <si>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</si>
  <si>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</si>
  <si>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</si>
  <si>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</si>
  <si>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</si>
  <si>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</si>
  <si>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</si>
  <si>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</si>
  <si>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</si>
  <si>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</si>
  <si>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</si>
  <si>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</si>
  <si>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</si>
  <si>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</si>
  <si>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</si>
  <si>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</si>
  <si>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</si>
  <si>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</si>
  <si>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</si>
  <si>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</si>
  <si>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</si>
  <si>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</si>
  <si>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</si>
  <si>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</si>
  <si>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</si>
  <si>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</si>
  <si>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</si>
  <si>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</si>
  <si>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</si>
  <si>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</si>
  <si>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</si>
  <si>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</si>
  <si>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</si>
  <si>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</si>
  <si>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</si>
  <si>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</si>
  <si>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</si>
  <si>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</si>
  <si>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</si>
  <si>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</si>
  <si>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</si>
  <si>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</si>
  <si>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</si>
  <si>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</si>
  <si>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</si>
  <si>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</si>
  <si>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</si>
  <si>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</si>
  <si>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</si>
  <si>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</si>
  <si>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</si>
  <si>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</si>
  <si>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</si>
  <si>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</si>
  <si>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</si>
  <si>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</si>
  <si>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</si>
  <si>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</si>
  <si>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</si>
  <si>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</si>
  <si>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</si>
  <si>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</si>
  <si>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</si>
  <si>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</si>
  <si>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</si>
  <si>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</si>
  <si>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</si>
  <si>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</si>
  <si>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</si>
  <si>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</si>
  <si>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</si>
  <si>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</si>
  <si>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</si>
  <si>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</si>
  <si>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</si>
  <si>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</si>
  <si>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</si>
  <si>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</si>
  <si>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</si>
  <si>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</si>
  <si>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</si>
  <si>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</si>
  <si>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</si>
  <si>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</si>
  <si>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</si>
  <si>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</si>
  <si>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</si>
  <si>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</si>
  <si>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</si>
  <si>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</si>
  <si>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</si>
  <si>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</si>
  <si>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</si>
  <si>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</si>
  <si>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</si>
  <si>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</si>
  <si>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</si>
  <si>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</si>
  <si>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</si>
  <si>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</si>
  <si>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</si>
  <si>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</si>
  <si>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</si>
  <si>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</si>
  <si>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</si>
  <si>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</si>
  <si>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</si>
  <si>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</si>
  <si>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</si>
  <si>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</si>
  <si>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</si>
  <si>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</si>
  <si>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</si>
  <si>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</si>
  <si>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</si>
  <si>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</si>
  <si>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</si>
  <si>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</si>
  <si>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</si>
  <si>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</si>
  <si>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</si>
  <si>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</si>
  <si>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</si>
  <si>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</si>
  <si>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</si>
  <si>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</si>
  <si>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</si>
  <si>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</si>
  <si>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</si>
  <si>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</si>
  <si>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</si>
  <si>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</si>
  <si>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</si>
  <si>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</si>
  <si>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</si>
  <si>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</si>
  <si>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</si>
  <si>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</si>
  <si>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</si>
  <si>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</si>
  <si>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</si>
  <si>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</si>
  <si>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</si>
  <si>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</si>
  <si>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</si>
  <si>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</si>
  <si>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</si>
  <si>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</si>
  <si>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</si>
  <si>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</si>
  <si>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</si>
  <si>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</si>
  <si>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</si>
  <si>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</si>
  <si>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</si>
  <si>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</si>
  <si>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</si>
  <si>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</si>
  <si>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</si>
  <si>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</si>
  <si>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</si>
  <si>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</si>
  <si>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</si>
  <si>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</si>
  <si>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</si>
  <si>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</si>
  <si>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</si>
  <si>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</si>
  <si>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</si>
  <si>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</si>
  <si>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</si>
  <si>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</si>
  <si>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</si>
  <si>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</si>
  <si>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</si>
  <si>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</si>
  <si>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</si>
  <si>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</si>
  <si>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</si>
  <si>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</si>
  <si>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</si>
  <si>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</si>
  <si>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</si>
  <si>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</si>
  <si>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</si>
  <si>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</si>
  <si>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</si>
  <si>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</si>
  <si>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</si>
  <si>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</si>
  <si>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</si>
  <si>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</si>
  <si>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</si>
  <si>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</si>
  <si>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</si>
  <si>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</si>
  <si>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</si>
  <si>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</si>
  <si>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</si>
  <si>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</si>
  <si>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</si>
  <si>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</si>
  <si>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</si>
  <si>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</si>
  <si>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</si>
  <si>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</si>
  <si>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</si>
  <si>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</si>
  <si>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</si>
  <si>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</si>
  <si>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</si>
  <si>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</si>
  <si>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</si>
  <si>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</si>
  <si>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</si>
  <si>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</si>
  <si>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</si>
  <si>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</si>
  <si>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</si>
  <si>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</si>
  <si>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</si>
  <si>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</si>
  <si>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</si>
  <si>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</si>
  <si>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</si>
  <si>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</si>
  <si>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</si>
  <si>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</si>
  <si>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</si>
  <si>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</si>
  <si>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</si>
  <si>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</si>
  <si>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</si>
  <si>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</si>
  <si>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</si>
  <si>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</si>
  <si>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</si>
  <si>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</si>
  <si>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</si>
  <si>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</si>
  <si>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</si>
  <si>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</si>
  <si>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</si>
  <si>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</si>
  <si>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</si>
  <si>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</si>
  <si>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</si>
  <si>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</si>
  <si>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</si>
  <si>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</si>
  <si>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</si>
  <si>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</si>
  <si>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</si>
  <si>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</si>
  <si>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</si>
  <si>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</si>
  <si>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</si>
  <si>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</si>
  <si>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</si>
  <si>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</si>
  <si>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</si>
  <si>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</si>
  <si>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</si>
  <si>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</si>
  <si>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</si>
  <si>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</si>
  <si>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</si>
  <si>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</si>
  <si>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</si>
  <si>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</si>
  <si>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</si>
  <si>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</si>
  <si>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</si>
  <si>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</si>
  <si>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</si>
  <si>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</si>
  <si>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</si>
  <si>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</si>
  <si>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</si>
  <si>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</si>
  <si>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</si>
  <si>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</si>
  <si>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</si>
  <si>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</si>
  <si>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</si>
  <si>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</si>
  <si>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</si>
  <si>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</si>
  <si>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</si>
  <si>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</si>
  <si>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</si>
  <si>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</si>
  <si>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</si>
  <si>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</si>
  <si>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</si>
  <si>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</si>
  <si>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</si>
  <si>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</si>
  <si>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</si>
  <si>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</si>
  <si>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</si>
  <si>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</si>
  <si>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</si>
  <si>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</si>
  <si>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</si>
  <si>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</si>
  <si>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</si>
  <si>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</si>
  <si>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</si>
  <si>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</si>
  <si>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</si>
  <si>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</si>
  <si>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</si>
  <si>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</si>
  <si>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</si>
  <si>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</si>
  <si>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</si>
  <si>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</si>
  <si>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</si>
  <si>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</si>
  <si>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</si>
  <si>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</si>
  <si>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</si>
  <si>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</si>
  <si>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</si>
  <si>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</si>
  <si>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</si>
  <si>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</si>
  <si>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</si>
  <si>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</si>
  <si>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</si>
  <si>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</si>
  <si>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</si>
  <si>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</si>
  <si>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</si>
  <si>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</si>
  <si>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</si>
  <si>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</si>
  <si>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</si>
  <si>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</si>
  <si>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</si>
  <si>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</si>
  <si>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</si>
  <si>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</si>
  <si>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</si>
  <si>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</si>
  <si>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</si>
  <si>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</si>
  <si>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</si>
  <si>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</si>
  <si>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</si>
  <si>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</si>
  <si>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</si>
  <si>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</si>
  <si>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</si>
  <si>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</si>
  <si>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</si>
  <si>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</si>
  <si>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</si>
  <si>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</si>
  <si>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</si>
  <si>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</si>
  <si>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</si>
  <si>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</si>
  <si>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</si>
  <si>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</si>
  <si>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</si>
  <si>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</si>
  <si>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</si>
  <si>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</si>
  <si>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</si>
  <si>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</si>
  <si>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</si>
  <si>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</si>
  <si>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</si>
  <si>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</si>
  <si>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</si>
  <si>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</si>
  <si>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</si>
  <si>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</si>
  <si>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</si>
  <si>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</si>
  <si>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</si>
  <si>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</si>
  <si>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</si>
  <si>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</si>
  <si>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</si>
  <si>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</si>
  <si>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</si>
  <si>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</si>
  <si>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</si>
  <si>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</si>
  <si>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</si>
  <si>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</si>
  <si>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</si>
  <si>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</si>
  <si>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</si>
  <si>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</si>
  <si>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</si>
  <si>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</si>
  <si>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</si>
  <si>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</si>
  <si>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</si>
  <si>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</si>
  <si>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</si>
  <si>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</si>
  <si>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</si>
  <si>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</si>
  <si>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</si>
  <si>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</si>
  <si>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</si>
  <si>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</si>
  <si>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</si>
  <si>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</si>
  <si>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</si>
  <si>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</si>
  <si>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</si>
  <si>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</si>
  <si>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</si>
  <si>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</si>
  <si>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</si>
  <si>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</si>
  <si>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</si>
  <si>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</si>
  <si>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</si>
  <si>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</si>
  <si>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</si>
  <si>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</si>
  <si>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</si>
  <si>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</si>
  <si>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</si>
  <si>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</si>
  <si>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</si>
  <si>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</si>
  <si>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</si>
  <si>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</si>
  <si>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</si>
  <si>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</si>
  <si>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</si>
  <si>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</si>
  <si>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</si>
  <si>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</si>
  <si>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</si>
  <si>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</si>
  <si>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</si>
  <si>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</si>
  <si>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</si>
  <si>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</si>
  <si>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</si>
  <si>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</si>
  <si>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</si>
  <si>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</si>
  <si>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</si>
  <si>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</si>
  <si>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</si>
  <si>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</si>
  <si>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</si>
  <si>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</si>
  <si>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</si>
  <si>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</si>
  <si>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</si>
  <si>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</si>
  <si>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</si>
  <si>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</si>
  <si>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</si>
  <si>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</si>
  <si>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</si>
  <si>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</si>
  <si>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</si>
  <si>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</si>
  <si>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</si>
  <si>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</si>
  <si>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</si>
  <si>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</si>
  <si>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</si>
  <si>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</si>
  <si>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</si>
  <si>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</si>
  <si>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</si>
  <si>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</si>
  <si>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</si>
  <si>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</si>
  <si>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</si>
  <si>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</si>
  <si>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</si>
  <si>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</si>
  <si>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</si>
  <si>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</si>
  <si>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</si>
  <si>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</si>
  <si>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</si>
  <si>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</si>
  <si>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</si>
  <si>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</si>
  <si>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</si>
  <si>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</si>
  <si>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</si>
  <si>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</si>
  <si>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</si>
  <si>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</si>
  <si>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</si>
  <si>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</si>
  <si>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</si>
  <si>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</si>
  <si>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</si>
  <si>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</si>
  <si>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</si>
  <si>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</si>
  <si>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</si>
  <si>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</si>
  <si>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</si>
  <si>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</si>
  <si>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</si>
  <si>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</si>
  <si>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</si>
  <si>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</si>
  <si>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</si>
  <si>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</si>
  <si>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</si>
  <si>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</si>
  <si>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</si>
  <si>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</si>
  <si>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</si>
  <si>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</si>
  <si>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</si>
  <si>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</si>
  <si>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</si>
  <si>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</si>
  <si>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</si>
  <si>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</si>
  <si>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</si>
  <si>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</si>
  <si>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</si>
  <si>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</si>
  <si>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</si>
  <si>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</si>
  <si>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</si>
  <si>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</si>
  <si>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</si>
  <si>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</si>
  <si>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</si>
  <si>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</si>
  <si>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</si>
  <si>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</si>
  <si>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</si>
  <si>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</si>
  <si>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</si>
  <si>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</si>
  <si>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</si>
  <si>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</si>
  <si>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</si>
  <si>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</si>
  <si>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</si>
  <si>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</si>
  <si>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</si>
  <si>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</si>
  <si>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</si>
  <si>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</si>
  <si>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</si>
  <si>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</si>
  <si>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</si>
  <si>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</si>
  <si>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</si>
  <si>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</si>
  <si>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</si>
  <si>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</si>
  <si>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</si>
  <si>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</si>
  <si>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</si>
  <si>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</si>
  <si>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</si>
  <si>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</si>
  <si>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</si>
  <si>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</si>
  <si>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</si>
  <si>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</si>
  <si>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</si>
  <si>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</si>
  <si>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</si>
  <si>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</si>
  <si>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</si>
  <si>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</si>
  <si>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</si>
  <si>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</si>
  <si>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</si>
  <si>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</si>
  <si>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</si>
  <si>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</si>
  <si>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</si>
  <si>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</si>
  <si>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</si>
  <si>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</si>
  <si>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</si>
  <si>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</si>
  <si>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</si>
  <si>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</si>
  <si>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</si>
  <si>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</si>
  <si>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</si>
  <si>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</si>
  <si>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</si>
  <si>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</si>
  <si>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</si>
  <si>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</si>
  <si>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</si>
  <si>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</si>
  <si>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</si>
  <si>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</si>
  <si>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</si>
  <si>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</si>
  <si>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</si>
  <si>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</si>
  <si>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</si>
  <si>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</si>
  <si>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</si>
  <si>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</si>
  <si>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</si>
  <si>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</si>
  <si>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</si>
  <si>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</si>
  <si>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</si>
  <si>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</si>
  <si>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</si>
  <si>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</si>
  <si>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</si>
  <si>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</si>
  <si>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</si>
  <si>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</si>
  <si>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</si>
  <si>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</si>
  <si>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</si>
  <si>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</si>
  <si>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</si>
  <si>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</si>
  <si>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</si>
  <si>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</si>
  <si>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</si>
  <si>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</si>
  <si>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</si>
  <si>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</si>
  <si>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</si>
  <si>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</si>
  <si>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</si>
  <si>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</si>
  <si>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</si>
  <si>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</si>
  <si>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</si>
  <si>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</si>
  <si>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</si>
  <si>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</si>
  <si>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</si>
  <si>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</si>
  <si>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</si>
  <si>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</si>
  <si>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</si>
  <si>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</si>
  <si>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</si>
  <si>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</si>
  <si>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</si>
  <si>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</si>
  <si>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</si>
  <si>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</si>
  <si>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</si>
  <si>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</si>
  <si>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</si>
  <si>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</si>
  <si>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</si>
  <si>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</si>
  <si>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</si>
  <si>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</si>
  <si>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</si>
  <si>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</si>
  <si>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</si>
  <si>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</si>
  <si>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</si>
  <si>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</si>
  <si>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</si>
  <si>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</si>
  <si>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</si>
  <si>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</si>
  <si>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</si>
  <si>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</si>
  <si>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</si>
  <si>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</si>
  <si>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</si>
  <si>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</si>
  <si>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</si>
  <si>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</si>
  <si>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</si>
  <si>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</si>
  <si>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</si>
  <si>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</si>
  <si>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</si>
  <si>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</si>
  <si>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</si>
  <si>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</si>
  <si>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</si>
  <si>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</si>
  <si>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</si>
  <si>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</si>
  <si>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</si>
  <si>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</si>
  <si>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</si>
  <si>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</si>
  <si>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</si>
  <si>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</si>
  <si>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</si>
  <si>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</si>
  <si>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</si>
  <si>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</si>
  <si>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</si>
  <si>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</si>
  <si>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</si>
  <si>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</si>
  <si>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</si>
  <si>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</si>
  <si>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</si>
  <si>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</si>
  <si>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</si>
  <si>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</si>
  <si>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</si>
  <si>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</si>
  <si>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</si>
  <si>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</si>
  <si>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</si>
  <si>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</si>
  <si>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</si>
  <si>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</si>
  <si>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</si>
  <si>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</si>
  <si>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</si>
  <si>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</si>
  <si>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</si>
  <si>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</si>
  <si>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</si>
  <si>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</si>
  <si>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</si>
  <si>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</si>
  <si>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</si>
  <si>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</si>
  <si>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</si>
  <si>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</si>
  <si>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</si>
  <si>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</si>
  <si>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</si>
  <si>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</si>
  <si>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</si>
  <si>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</si>
  <si>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</si>
  <si>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</si>
  <si>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</si>
  <si>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</si>
  <si>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</si>
  <si>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</si>
  <si>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</si>
  <si>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</si>
  <si>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</si>
  <si>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</si>
  <si>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</si>
  <si>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</si>
  <si>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</si>
  <si>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</si>
  <si>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</si>
  <si>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</si>
  <si>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</si>
  <si>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</si>
  <si>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</si>
  <si>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</si>
  <si>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</si>
  <si>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</si>
  <si>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</si>
  <si>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</si>
  <si>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</si>
  <si>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</si>
  <si>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</si>
  <si>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</si>
  <si>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</si>
  <si>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</si>
  <si>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</si>
  <si>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</si>
  <si>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</si>
  <si>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</si>
  <si>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</si>
  <si>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</si>
  <si>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</si>
  <si>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</si>
  <si>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</si>
  <si>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</si>
  <si>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</si>
  <si>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</si>
  <si>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</si>
  <si>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</si>
  <si>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</si>
  <si>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</si>
  <si>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</si>
  <si>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</si>
  <si>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</si>
  <si>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</si>
  <si>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</si>
  <si>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</si>
  <si>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</si>
  <si>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</si>
  <si>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</si>
  <si>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</si>
  <si>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</si>
  <si>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</si>
  <si>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</si>
  <si>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</si>
  <si>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</si>
  <si>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</si>
  <si>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</si>
  <si>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</si>
  <si>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</si>
  <si>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</si>
  <si>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</si>
  <si>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</si>
  <si>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</si>
  <si>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</si>
  <si>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</si>
  <si>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</si>
  <si>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</si>
  <si>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</si>
  <si>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</si>
  <si>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</si>
  <si>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</si>
  <si>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</si>
  <si>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</si>
  <si>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</si>
  <si>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</si>
  <si>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</si>
  <si>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</si>
  <si>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</si>
  <si>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</si>
  <si>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</si>
  <si>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</si>
  <si>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</si>
  <si>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</si>
  <si>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</si>
  <si>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</si>
  <si>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</si>
  <si>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</si>
  <si>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</si>
  <si>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</si>
  <si>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</si>
  <si>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</si>
  <si>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</si>
  <si>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</si>
  <si>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</si>
  <si>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</si>
  <si>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</si>
  <si>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</si>
  <si>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</si>
  <si>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</si>
  <si>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</si>
  <si>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</si>
  <si>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</si>
  <si>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</si>
  <si>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</si>
  <si>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</si>
  <si>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</si>
  <si>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</si>
  <si>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</si>
  <si>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</si>
  <si>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</si>
  <si>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</si>
  <si>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</si>
  <si>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</si>
  <si>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</si>
  <si>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</si>
  <si>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</si>
  <si>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</si>
  <si>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</si>
  <si>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</si>
  <si>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</si>
  <si>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</si>
  <si>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</si>
  <si>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</si>
  <si>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</si>
  <si>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</si>
  <si>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</si>
  <si>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</si>
  <si>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</si>
  <si>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</si>
  <si>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</si>
  <si>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</si>
  <si>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</si>
  <si>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</si>
  <si>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</si>
  <si>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</si>
  <si>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</si>
  <si>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</si>
  <si>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</si>
  <si>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</si>
  <si>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</si>
  <si>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</si>
  <si>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</si>
  <si>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</si>
  <si>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</si>
  <si>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</si>
  <si>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</si>
  <si>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</si>
  <si>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</si>
  <si>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</si>
  <si>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</si>
  <si>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</si>
  <si>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</si>
  <si>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</si>
  <si>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</si>
  <si>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</si>
  <si>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</si>
  <si>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</si>
  <si>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</si>
  <si>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</si>
  <si>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</si>
  <si>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</si>
  <si>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</si>
  <si>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</si>
  <si>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</si>
  <si>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</si>
  <si>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</si>
  <si>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</si>
  <si>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</si>
  <si>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</si>
  <si>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</si>
  <si>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</si>
  <si>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</si>
  <si>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</si>
  <si>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</si>
  <si>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</si>
  <si>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</si>
  <si>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</si>
  <si>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</si>
  <si>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</si>
  <si>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</si>
  <si>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</si>
  <si>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</si>
  <si>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</si>
  <si>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</si>
  <si>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</si>
  <si>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</si>
  <si>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</si>
  <si>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</si>
  <si>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</si>
  <si>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</si>
  <si>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</si>
  <si>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</si>
  <si>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</si>
  <si>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</si>
  <si>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</si>
  <si>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</si>
  <si>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</si>
  <si>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</si>
  <si>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</si>
  <si>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</si>
  <si>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</si>
  <si>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</si>
  <si>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</si>
  <si>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</si>
  <si>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</si>
  <si>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</si>
  <si>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</si>
  <si>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</si>
  <si>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</si>
  <si>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</si>
  <si>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</si>
  <si>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</si>
  <si>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</si>
  <si>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</si>
  <si>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</si>
  <si>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</si>
  <si>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</si>
  <si>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</si>
  <si>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</si>
  <si>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</si>
  <si>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</si>
  <si>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</si>
  <si>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</si>
  <si>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</si>
  <si>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</si>
  <si>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</si>
  <si>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</si>
  <si>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</si>
  <si>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</si>
  <si>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</si>
  <si>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</si>
  <si>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</si>
  <si>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</si>
  <si>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</si>
  <si>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</si>
  <si>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</si>
  <si>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</si>
  <si>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</si>
  <si>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</si>
  <si>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</si>
  <si>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</si>
  <si>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</si>
  <si>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</si>
  <si>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</si>
  <si>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</si>
  <si>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</si>
  <si>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</si>
  <si>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</si>
  <si>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</si>
  <si>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</si>
  <si>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</si>
  <si>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</si>
  <si>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</si>
  <si>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</si>
  <si>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</si>
  <si>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</si>
  <si>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</si>
  <si>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</si>
  <si>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</si>
  <si>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</si>
  <si>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</si>
  <si>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</si>
  <si>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</si>
  <si>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</si>
  <si>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</si>
  <si>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</si>
  <si>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</si>
  <si>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</si>
  <si>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</si>
  <si>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</si>
  <si>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</si>
  <si>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</si>
  <si>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</si>
  <si>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</si>
  <si>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</si>
  <si>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</si>
  <si>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</si>
  <si>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</si>
  <si>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</si>
  <si>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</si>
  <si>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</si>
  <si>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</si>
  <si>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</si>
  <si>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</si>
  <si>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</si>
  <si>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</si>
  <si>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</si>
  <si>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</si>
  <si>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</si>
  <si>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</si>
  <si>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</si>
  <si>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</si>
  <si>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</si>
  <si>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</si>
  <si>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</si>
  <si>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</si>
  <si>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</si>
  <si>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</si>
  <si>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</si>
  <si>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</si>
  <si>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</si>
  <si>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</si>
  <si>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</si>
  <si>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</si>
  <si>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</si>
  <si>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</si>
  <si>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</si>
  <si>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</si>
  <si>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</si>
  <si>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</si>
  <si>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</si>
  <si>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</si>
  <si>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</si>
  <si>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</si>
  <si>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</si>
  <si>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</si>
  <si>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</si>
  <si>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</si>
  <si>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</si>
  <si>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</si>
  <si>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</si>
  <si>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</si>
  <si>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</si>
  <si>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</si>
  <si>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</si>
  <si>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</si>
  <si>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</si>
  <si>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</si>
  <si>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</si>
  <si>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</si>
  <si>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</si>
  <si>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</si>
  <si>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</si>
  <si>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</si>
  <si>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</si>
  <si>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</si>
  <si>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</si>
  <si>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</si>
  <si>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</si>
  <si>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</si>
  <si>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</si>
  <si>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</si>
  <si>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</si>
  <si>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</si>
  <si>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</si>
  <si>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</si>
  <si>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</si>
  <si>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</si>
  <si>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</si>
  <si>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</si>
  <si>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</si>
  <si>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</si>
  <si>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</si>
  <si>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</si>
  <si>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</si>
  <si>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</si>
  <si>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</si>
  <si>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</si>
  <si>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</si>
  <si>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</si>
  <si>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</si>
  <si>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</si>
  <si>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</si>
  <si>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</si>
  <si>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</si>
  <si>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</si>
  <si>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</si>
  <si>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</si>
  <si>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</si>
  <si>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</si>
  <si>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</si>
  <si>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</si>
  <si>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</si>
  <si>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</si>
  <si>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</si>
  <si>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</si>
  <si>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</si>
  <si>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</si>
  <si>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</si>
  <si>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</si>
  <si>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</si>
  <si>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</si>
  <si>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</si>
  <si>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</si>
  <si>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</si>
  <si>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</si>
  <si>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</si>
  <si>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</si>
  <si>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</si>
  <si>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</si>
  <si>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</si>
  <si>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</si>
  <si>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</si>
  <si>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</si>
  <si>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</si>
  <si>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</si>
  <si>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</si>
  <si>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</si>
  <si>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</si>
  <si>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</si>
  <si>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</si>
  <si>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</si>
  <si>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</si>
  <si>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</si>
  <si>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</si>
  <si>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</si>
  <si>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</si>
  <si>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</si>
  <si>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</si>
  <si>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</si>
  <si>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</si>
  <si>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</si>
  <si>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</si>
  <si>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</si>
  <si>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</si>
  <si>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</si>
  <si>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</si>
  <si>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</si>
  <si>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</si>
  <si>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</si>
  <si>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</si>
  <si>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</si>
  <si>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</si>
  <si>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</si>
  <si>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</si>
  <si>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</si>
  <si>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</si>
  <si>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</si>
  <si>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</si>
  <si>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</si>
  <si>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</si>
  <si>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</si>
  <si>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</si>
  <si>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</si>
  <si>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</si>
  <si>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</si>
  <si>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</si>
  <si>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</si>
  <si>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</si>
  <si>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</si>
  <si>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</si>
  <si>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</si>
  <si>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</si>
  <si>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</si>
  <si>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</si>
  <si>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</si>
  <si>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</si>
  <si>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</si>
  <si>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</si>
  <si>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</si>
  <si>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</si>
  <si>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</si>
  <si>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</si>
  <si>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</si>
  <si>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</si>
  <si>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</si>
  <si>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</si>
  <si>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</si>
  <si>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</si>
  <si>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</si>
  <si>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</si>
  <si>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</si>
  <si>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</si>
  <si>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</si>
  <si>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</si>
  <si>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</si>
  <si>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</si>
  <si>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</si>
  <si>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</si>
  <si>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</si>
  <si>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</si>
  <si>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</si>
  <si>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</si>
  <si>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</si>
  <si>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</si>
  <si>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</si>
  <si>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</si>
  <si>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</si>
  <si>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</si>
  <si>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</si>
  <si>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</si>
  <si>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</si>
  <si>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</si>
  <si>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</si>
  <si>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</si>
  <si>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</si>
  <si>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</si>
  <si>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</si>
  <si>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</si>
  <si>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</si>
  <si>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</si>
  <si>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</si>
  <si>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</si>
  <si>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</si>
  <si>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</si>
  <si>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</si>
  <si>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</si>
  <si>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</si>
  <si>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</si>
  <si>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</si>
  <si>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</si>
  <si>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</si>
  <si>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</si>
  <si>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</si>
  <si>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</si>
  <si>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</si>
  <si>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</si>
  <si>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</si>
  <si>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</si>
  <si>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</si>
  <si>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</si>
  <si>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</si>
  <si>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</si>
  <si>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</si>
  <si>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</si>
  <si>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</si>
  <si>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</si>
  <si>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</si>
  <si>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</si>
  <si>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</si>
  <si>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</si>
  <si>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</si>
  <si>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</si>
  <si>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</si>
  <si>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</si>
  <si>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</si>
  <si>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</si>
  <si>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</si>
  <si>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</si>
  <si>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</si>
  <si>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</si>
  <si>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</si>
  <si>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</si>
  <si>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</si>
  <si>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</si>
  <si>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</si>
  <si>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</si>
  <si>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</si>
  <si>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</si>
  <si>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</si>
  <si>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</si>
  <si>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</si>
  <si>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</si>
  <si>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</si>
  <si>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</si>
  <si>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</si>
  <si>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</si>
  <si>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</si>
  <si>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</si>
  <si>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</si>
  <si>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</si>
  <si>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</si>
  <si>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</si>
  <si>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</si>
  <si>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</si>
  <si>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</si>
  <si>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</si>
  <si>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</si>
  <si>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</si>
  <si>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</si>
  <si>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</si>
  <si>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</si>
  <si>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</si>
  <si>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</si>
  <si>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</si>
  <si>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</si>
  <si>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</si>
  <si>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</si>
  <si>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</si>
  <si>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</si>
  <si>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</si>
  <si>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</si>
  <si>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</si>
  <si>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</si>
  <si>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</si>
  <si>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</si>
  <si>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</si>
  <si>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</si>
  <si>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</si>
  <si>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</si>
  <si>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</si>
  <si>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</si>
  <si>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</si>
  <si>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</si>
  <si>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</si>
  <si>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</si>
  <si>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</si>
  <si>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</si>
  <si>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</si>
  <si>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</si>
  <si>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</si>
  <si>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</si>
  <si>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</si>
  <si>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</si>
  <si>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</si>
  <si>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</si>
  <si>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</si>
  <si>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</si>
  <si>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</si>
  <si>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</si>
  <si>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</si>
  <si>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</si>
  <si>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</si>
  <si>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</si>
  <si>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</si>
  <si>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</si>
  <si>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</si>
  <si>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</si>
  <si>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</si>
  <si>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</si>
  <si>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</si>
  <si>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</si>
  <si>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</si>
  <si>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</si>
  <si>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</si>
  <si>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</si>
  <si>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</si>
  <si>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</si>
  <si>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</si>
  <si>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</si>
  <si>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</si>
  <si>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</si>
  <si>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</si>
  <si>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</si>
  <si>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</si>
  <si>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</si>
  <si>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</si>
  <si>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</si>
  <si>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</si>
  <si>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</si>
  <si>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</si>
  <si>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</si>
  <si>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</si>
  <si>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</si>
  <si>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</si>
  <si>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</si>
  <si>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</si>
  <si>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</si>
  <si>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</si>
  <si>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</si>
  <si>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</si>
  <si>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</si>
  <si>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</si>
  <si>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</si>
  <si>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</si>
  <si>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</si>
  <si>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</si>
  <si>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</si>
  <si>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</si>
  <si>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</si>
  <si>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</si>
  <si>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</si>
  <si>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</si>
  <si>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</si>
  <si>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</si>
  <si>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</si>
  <si>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</si>
  <si>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</si>
  <si>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</si>
  <si>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</si>
  <si>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</si>
  <si>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</si>
  <si>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</si>
  <si>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</si>
  <si>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</si>
  <si>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</si>
  <si>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</si>
  <si>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</si>
  <si>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</si>
  <si>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</si>
  <si>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</si>
  <si>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</si>
  <si>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</si>
  <si>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</si>
  <si>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</si>
  <si>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</si>
  <si>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</si>
  <si>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</si>
  <si>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</si>
  <si>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</si>
  <si>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</si>
  <si>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</si>
  <si>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</si>
  <si>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</si>
  <si>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</si>
  <si>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</si>
  <si>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</si>
  <si>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</si>
  <si>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</si>
  <si>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</si>
  <si>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</si>
  <si>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</si>
  <si>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</si>
  <si>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</si>
  <si>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</si>
  <si>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</si>
  <si>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</si>
  <si>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</si>
  <si>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</si>
  <si>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</si>
  <si>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</si>
  <si>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</si>
  <si>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</si>
  <si>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</si>
  <si>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</si>
  <si>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</si>
  <si>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</si>
  <si>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</si>
  <si>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</si>
  <si>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</si>
  <si>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</si>
  <si>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</si>
  <si>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</si>
  <si>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</si>
  <si>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</si>
  <si>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</si>
  <si>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</si>
  <si>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</si>
  <si>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</si>
  <si>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</si>
  <si>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</si>
  <si>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</si>
  <si>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</si>
  <si>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</si>
  <si>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</si>
  <si>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</si>
  <si>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</si>
  <si>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</si>
  <si>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</si>
  <si>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</si>
  <si>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</si>
  <si>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</si>
  <si>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</si>
  <si>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</si>
  <si>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</si>
  <si>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</si>
  <si>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</si>
  <si>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</si>
  <si>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</si>
  <si>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</si>
  <si>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</si>
  <si>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</si>
  <si>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</si>
  <si>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</si>
  <si>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</si>
  <si>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</si>
  <si>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</si>
  <si>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</si>
  <si>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</si>
  <si>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</si>
  <si>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</si>
  <si>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</si>
  <si>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</si>
  <si>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</si>
  <si>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</si>
  <si>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</si>
  <si>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</si>
  <si>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</si>
  <si>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</si>
  <si>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</si>
  <si>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</si>
  <si>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</si>
  <si>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</si>
  <si>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</si>
  <si>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</si>
  <si>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</si>
  <si>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</si>
  <si>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</si>
  <si>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</si>
  <si>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</si>
  <si>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</si>
  <si>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</si>
  <si>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</si>
  <si>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</si>
  <si>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</si>
  <si>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</si>
  <si>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</si>
  <si>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</si>
  <si>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</si>
  <si>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</si>
  <si>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</si>
  <si>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</si>
  <si>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</si>
  <si>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</si>
  <si>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</si>
  <si>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</si>
  <si>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</si>
  <si>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</si>
  <si>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</si>
  <si>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</si>
  <si>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</si>
  <si>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</si>
  <si>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</si>
  <si>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</si>
  <si>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</si>
  <si>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</si>
  <si>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</si>
  <si>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</si>
  <si>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</si>
  <si>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</si>
  <si>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</si>
  <si>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</si>
  <si>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</si>
  <si>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</si>
  <si>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</si>
  <si>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</si>
  <si>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</si>
  <si>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</si>
  <si>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</si>
  <si>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</si>
  <si>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</si>
  <si>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</si>
  <si>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</si>
  <si>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</si>
  <si>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</si>
  <si>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</si>
  <si>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</si>
  <si>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</si>
  <si>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</si>
  <si>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</si>
  <si>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</si>
  <si>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</si>
  <si>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</si>
  <si>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</si>
  <si>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</si>
  <si>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</si>
  <si>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</si>
  <si>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</si>
  <si>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</si>
  <si>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</si>
  <si>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</si>
  <si>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</si>
  <si>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</si>
  <si>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</si>
  <si>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</si>
  <si>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</si>
  <si>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</si>
  <si>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</si>
  <si>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</si>
  <si>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</si>
  <si>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</si>
  <si>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</si>
  <si>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</si>
  <si>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</si>
  <si>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</si>
  <si>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</si>
  <si>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</si>
  <si>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</si>
  <si>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</si>
  <si>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</si>
  <si>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</si>
  <si>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</si>
  <si>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</si>
  <si>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</si>
  <si>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</si>
  <si>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</si>
  <si>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</si>
  <si>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</si>
  <si>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</si>
  <si>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</si>
  <si>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</si>
  <si>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</si>
  <si>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</si>
  <si>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</si>
  <si>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</si>
  <si>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</si>
  <si>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</si>
  <si>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</si>
  <si>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</si>
  <si>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</si>
  <si>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</si>
  <si>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</si>
  <si>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</si>
  <si>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</si>
  <si>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</si>
  <si>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</si>
  <si>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</si>
  <si>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</si>
  <si>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</si>
  <si>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</si>
  <si>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</si>
  <si>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</si>
  <si>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</si>
  <si>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</si>
  <si>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</si>
  <si>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</si>
  <si>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</si>
  <si>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</si>
  <si>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</si>
  <si>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</si>
  <si>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</si>
  <si>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</si>
  <si>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</si>
  <si>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</si>
  <si>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</si>
  <si>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</si>
  <si>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</si>
  <si>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</si>
  <si>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</si>
  <si>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</si>
  <si>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</si>
  <si>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</si>
  <si>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</si>
  <si>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</si>
  <si>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</si>
  <si>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</si>
  <si>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</si>
  <si>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</si>
  <si>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</si>
  <si>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</si>
  <si>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</si>
  <si>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</si>
  <si>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</si>
  <si>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</si>
  <si>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</si>
  <si>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</si>
  <si>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</si>
  <si>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</si>
  <si>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</si>
  <si>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</si>
  <si>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</si>
  <si>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</si>
  <si>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</si>
  <si>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</si>
  <si>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</si>
  <si>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</si>
  <si>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</si>
  <si>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</si>
  <si>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</si>
  <si>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</si>
  <si>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</si>
  <si>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</si>
  <si>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</si>
  <si>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</si>
  <si>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</si>
  <si>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</si>
  <si>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</si>
  <si>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</si>
  <si>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</si>
  <si>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</si>
  <si>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</si>
  <si>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</si>
  <si>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</si>
  <si>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</si>
  <si>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</si>
  <si>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</si>
  <si>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</si>
  <si>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</si>
  <si>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</si>
  <si>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</si>
  <si>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</si>
  <si>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</si>
  <si>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</si>
  <si>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</si>
  <si>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</si>
  <si>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</si>
  <si>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</si>
  <si>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</si>
  <si>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</si>
  <si>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</si>
  <si>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</si>
  <si>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</si>
  <si>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</si>
  <si>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</si>
  <si>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</si>
  <si>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</si>
  <si>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</si>
  <si>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</si>
  <si>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</si>
  <si>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</si>
  <si>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</si>
  <si>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</si>
  <si>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</si>
  <si>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</si>
  <si>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</si>
  <si>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</si>
  <si>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</si>
  <si>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</si>
  <si>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</si>
  <si>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</si>
  <si>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</si>
  <si>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</si>
  <si>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</si>
  <si>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</si>
  <si>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</si>
  <si>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</si>
  <si>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</si>
  <si>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</si>
  <si>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</si>
  <si>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</si>
  <si>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</si>
  <si>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</si>
  <si>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</si>
  <si>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</si>
  <si>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</si>
  <si>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</si>
  <si>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</si>
  <si>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</si>
  <si>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</si>
  <si>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</si>
  <si>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</si>
  <si>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</si>
  <si>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</si>
  <si>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</si>
  <si>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</si>
  <si>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</si>
  <si>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</si>
  <si>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</si>
  <si>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</si>
  <si>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</si>
  <si>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</si>
  <si>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</si>
  <si>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</si>
  <si>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</si>
  <si>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</si>
  <si>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</si>
  <si>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</si>
  <si>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</si>
  <si>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</si>
  <si>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</si>
  <si>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</si>
  <si>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</si>
  <si>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</si>
  <si>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</si>
  <si>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</si>
  <si>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</si>
  <si>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</si>
  <si>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</si>
  <si>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</si>
  <si>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</si>
  <si>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</si>
  <si>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</si>
  <si>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</si>
  <si>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</si>
  <si>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</si>
  <si>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</si>
  <si>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</si>
  <si>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</si>
  <si>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</si>
  <si>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</si>
  <si>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</si>
  <si>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</si>
  <si>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</si>
  <si>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</si>
  <si>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</si>
  <si>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</si>
  <si>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</si>
  <si>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</si>
  <si>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</si>
  <si>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</si>
  <si>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</si>
  <si>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</si>
  <si>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</si>
  <si>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</si>
  <si>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</si>
  <si>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</si>
  <si>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</si>
  <si>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</si>
  <si>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</si>
  <si>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</si>
  <si>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</si>
  <si>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</si>
  <si>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</si>
  <si>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</si>
  <si>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</si>
  <si>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</si>
  <si>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</si>
  <si>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</si>
  <si>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</si>
  <si>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</si>
  <si>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</si>
  <si>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</si>
  <si>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</si>
  <si>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</si>
  <si>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</si>
  <si>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</si>
  <si>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</si>
  <si>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</si>
  <si>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</si>
  <si>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</si>
  <si>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</si>
  <si>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</si>
  <si>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</si>
  <si>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</si>
  <si>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</si>
  <si>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</si>
  <si>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</si>
  <si>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</si>
  <si>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</si>
  <si>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</si>
  <si>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</si>
  <si>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</si>
  <si>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</si>
  <si>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</si>
  <si>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</si>
  <si>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</si>
  <si>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</si>
  <si>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</si>
  <si>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</si>
  <si>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</si>
  <si>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</si>
  <si>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</si>
  <si>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</si>
  <si>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</si>
  <si>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</si>
  <si>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</si>
  <si>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</si>
  <si>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</si>
  <si>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</si>
  <si>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</si>
  <si>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</si>
  <si>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</si>
  <si>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</si>
  <si>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</si>
  <si>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</si>
  <si>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</si>
  <si>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</si>
  <si>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</si>
  <si>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</si>
  <si>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</si>
  <si>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</si>
  <si>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</si>
  <si>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</si>
  <si>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</si>
  <si>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</si>
  <si>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</si>
  <si>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</si>
  <si>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</si>
  <si>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</si>
  <si>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</si>
  <si>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</si>
  <si>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</si>
  <si>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</si>
  <si>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</si>
  <si>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</si>
  <si>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</si>
  <si>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</si>
  <si>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</si>
  <si>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</si>
  <si>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</si>
  <si>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</si>
  <si>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</si>
  <si>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</si>
  <si>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</si>
  <si>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</si>
  <si>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</si>
  <si>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</si>
  <si>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</si>
  <si>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</si>
  <si>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</si>
  <si>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</si>
  <si>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</si>
  <si>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</si>
  <si>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</si>
  <si>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</si>
  <si>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</si>
  <si>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</si>
  <si>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</si>
  <si>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</si>
  <si>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</si>
  <si>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</si>
  <si>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</si>
  <si>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</si>
  <si>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</si>
  <si>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</si>
  <si>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</si>
  <si>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</si>
  <si>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</si>
  <si>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</si>
  <si>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</si>
  <si>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</si>
  <si>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</si>
  <si>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</si>
  <si>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</si>
  <si>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</si>
  <si>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</si>
  <si>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</si>
  <si>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</si>
  <si>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</si>
  <si>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</si>
  <si>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</si>
  <si>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</si>
  <si>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</si>
  <si>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</si>
  <si>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</si>
  <si>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</si>
  <si>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</si>
  <si>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</si>
  <si>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</si>
  <si>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</si>
  <si>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</si>
  <si>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</si>
  <si>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</si>
  <si>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</si>
  <si>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</si>
  <si>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</si>
  <si>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</si>
  <si>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</si>
  <si>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</si>
  <si>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</si>
  <si>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</si>
  <si>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</si>
  <si>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</si>
  <si>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</si>
  <si>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</si>
  <si>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</si>
  <si>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</si>
  <si>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</si>
  <si>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</si>
  <si>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</si>
  <si>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</si>
  <si>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</si>
  <si>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</si>
  <si>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</si>
  <si>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</si>
  <si>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</si>
  <si>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</si>
  <si>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</si>
  <si>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</si>
  <si>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</si>
  <si>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</si>
  <si>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</si>
  <si>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</si>
  <si>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</si>
  <si>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</si>
  <si>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</si>
  <si>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</si>
  <si>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</si>
  <si>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</si>
  <si>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</si>
  <si>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</si>
  <si>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</si>
  <si>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</si>
  <si>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</si>
  <si>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</si>
  <si>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</si>
  <si>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</si>
  <si>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</si>
  <si>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</si>
  <si>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</si>
  <si>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</si>
  <si>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</si>
  <si>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</si>
  <si>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</si>
  <si>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</si>
  <si>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</si>
  <si>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</si>
  <si>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</si>
  <si>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</si>
  <si>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</si>
  <si>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</si>
  <si>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</si>
  <si>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</si>
  <si>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</si>
  <si>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</si>
  <si>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</si>
  <si>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</si>
  <si>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</si>
  <si>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</si>
  <si>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</si>
  <si>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</si>
  <si>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</si>
  <si>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</si>
  <si>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</si>
  <si>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</si>
  <si>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</si>
  <si>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</si>
  <si>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</si>
  <si>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</si>
  <si>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</si>
  <si>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</si>
  <si>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</si>
  <si>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</si>
  <si>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</si>
  <si>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</si>
  <si>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</si>
  <si>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</si>
  <si>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</si>
  <si>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</si>
  <si>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</si>
  <si>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</si>
  <si>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</si>
  <si>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</si>
  <si>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</si>
  <si>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</si>
  <si>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</si>
  <si>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</si>
  <si>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</si>
  <si>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</si>
  <si>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</si>
  <si>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</si>
  <si>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</si>
  <si>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</si>
  <si>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</si>
  <si>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</si>
  <si>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</si>
  <si>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</si>
  <si>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</si>
  <si>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</si>
  <si>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</si>
  <si>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</si>
  <si>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</si>
  <si>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</si>
  <si>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</si>
  <si>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</si>
  <si>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</si>
  <si>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</si>
  <si>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</si>
  <si>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</si>
  <si>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</si>
  <si>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</si>
  <si>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</si>
  <si>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</si>
  <si>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</si>
  <si>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</si>
  <si>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</si>
  <si>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</si>
  <si>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</si>
  <si>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</si>
  <si>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</si>
  <si>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</si>
  <si>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</si>
  <si>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</si>
  <si>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</si>
  <si>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</si>
  <si>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</si>
  <si>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</si>
  <si>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</si>
  <si>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</si>
  <si>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</si>
  <si>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</si>
  <si>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</si>
  <si>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</si>
  <si>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</si>
  <si>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</si>
  <si>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</si>
  <si>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</si>
  <si>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</si>
  <si>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</si>
  <si>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</si>
  <si>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</si>
  <si>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</si>
  <si>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</si>
  <si>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</si>
  <si>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</si>
  <si>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</si>
  <si>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</si>
  <si>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</si>
  <si>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</si>
  <si>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</si>
  <si>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</si>
  <si>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</si>
  <si>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</si>
  <si>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</si>
  <si>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</si>
  <si>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</si>
  <si>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</si>
  <si>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</si>
  <si>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</si>
  <si>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</si>
  <si>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</si>
  <si>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</si>
  <si>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</si>
  <si>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</si>
  <si>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</si>
  <si>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</si>
  <si>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</si>
  <si>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</si>
  <si>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</si>
  <si>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</si>
  <si>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</si>
  <si>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</si>
  <si>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</si>
  <si>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</si>
  <si>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</si>
  <si>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</si>
  <si>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</si>
  <si>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</si>
  <si>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</si>
  <si>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</si>
  <si>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</si>
  <si>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</si>
  <si>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</si>
  <si>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</si>
  <si>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</si>
  <si>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</si>
  <si>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</si>
  <si>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</si>
  <si>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</si>
  <si>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</si>
  <si>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</si>
  <si>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</si>
  <si>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</si>
  <si>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</si>
  <si>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</si>
  <si>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</si>
  <si>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</si>
  <si>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</si>
  <si>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</si>
  <si>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</si>
  <si>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</si>
  <si>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</si>
  <si>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</si>
  <si>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</si>
  <si>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</si>
  <si>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</si>
  <si>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</si>
  <si>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</si>
  <si>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</si>
  <si>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</si>
  <si>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</si>
  <si>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</si>
  <si>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</si>
  <si>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</si>
  <si>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</si>
  <si>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</si>
  <si>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</si>
  <si>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</si>
  <si>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</si>
  <si>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</si>
  <si>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</si>
  <si>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</si>
  <si>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</si>
  <si>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</si>
  <si>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</si>
  <si>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</si>
  <si>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</si>
  <si>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</si>
  <si>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</si>
  <si>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</si>
  <si>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</si>
  <si>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</si>
  <si>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</si>
  <si>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</si>
  <si>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</si>
  <si>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</si>
  <si>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</si>
  <si>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</si>
  <si>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</si>
  <si>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</si>
  <si>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</si>
  <si>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</si>
  <si>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</si>
  <si>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</si>
  <si>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</si>
  <si>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</si>
  <si>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</si>
  <si>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</si>
  <si>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</si>
  <si>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</si>
  <si>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</si>
  <si>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</si>
  <si>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</si>
  <si>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</si>
  <si>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</si>
  <si>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</si>
  <si>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</si>
  <si>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</si>
  <si>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</si>
  <si>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</si>
  <si>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</si>
  <si>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</si>
  <si>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</si>
  <si>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</si>
  <si>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</si>
  <si>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</si>
  <si>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</si>
  <si>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</si>
  <si>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</si>
  <si>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</si>
  <si>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</si>
  <si>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</si>
  <si>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</si>
  <si>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</si>
  <si>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</si>
  <si>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</si>
  <si>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</si>
  <si>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</si>
  <si>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</si>
  <si>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</si>
  <si>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</si>
  <si>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</si>
  <si>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</si>
  <si>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</si>
  <si>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</si>
  <si>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</si>
  <si>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</si>
  <si>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</si>
  <si>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</si>
  <si>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</si>
  <si>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</si>
  <si>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</si>
  <si>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</si>
  <si>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</si>
  <si>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</si>
  <si>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</si>
  <si>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</si>
  <si>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</si>
  <si>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</si>
  <si>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</si>
  <si>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</si>
  <si>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</si>
  <si>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</si>
  <si>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</si>
  <si>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</si>
  <si>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</si>
  <si>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</si>
  <si>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</si>
  <si>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</si>
  <si>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</si>
  <si>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</si>
  <si>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</si>
  <si>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</si>
  <si>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</si>
  <si>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</si>
  <si>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</si>
  <si>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</si>
  <si>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</si>
  <si>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</si>
  <si>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</si>
  <si>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</si>
  <si>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</si>
  <si>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</si>
  <si>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</si>
  <si>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</si>
  <si>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</si>
  <si>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</si>
  <si>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</si>
  <si>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</si>
  <si>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</si>
  <si>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</si>
  <si>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</si>
  <si>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</si>
  <si>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</si>
  <si>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</si>
  <si>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</si>
  <si>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</si>
  <si>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</si>
  <si>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</si>
  <si>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</si>
  <si>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</si>
  <si>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</si>
  <si>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</si>
  <si>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</si>
  <si>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</si>
  <si>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</si>
  <si>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</si>
  <si>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</si>
  <si>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</si>
  <si>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</si>
  <si>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</si>
  <si>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</si>
  <si>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</si>
  <si>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</si>
  <si>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</si>
  <si>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</si>
  <si>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</si>
  <si>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</si>
  <si>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</si>
  <si>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</si>
  <si>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</si>
  <si>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</si>
  <si>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</si>
  <si>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</si>
  <si>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</si>
  <si>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</si>
  <si>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</si>
  <si>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</si>
  <si>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</si>
  <si>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</si>
  <si>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</si>
  <si>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</si>
  <si>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</si>
  <si>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</si>
  <si>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</si>
  <si>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</si>
  <si>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</si>
  <si>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</si>
  <si>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</si>
  <si>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</si>
  <si>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</si>
  <si>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</si>
  <si>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</si>
  <si>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</si>
  <si>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</si>
  <si>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</si>
  <si>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</si>
  <si>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</si>
  <si>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</si>
  <si>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</si>
  <si>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</si>
  <si>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</si>
  <si>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</si>
  <si>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</si>
  <si>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</si>
  <si>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</si>
  <si>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</si>
  <si>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</si>
  <si>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</si>
  <si>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</si>
  <si>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</si>
  <si>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</si>
  <si>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</si>
  <si>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</si>
  <si>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</si>
  <si>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</si>
  <si>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</si>
  <si>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</si>
  <si>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</si>
  <si>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</si>
  <si>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</si>
  <si>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</si>
  <si>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</si>
  <si>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</si>
  <si>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</si>
  <si>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</si>
  <si>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</si>
  <si>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</si>
  <si>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</si>
  <si>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</si>
  <si>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</si>
  <si>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</si>
  <si>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</si>
  <si>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</si>
  <si>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</si>
  <si>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</si>
  <si>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</si>
  <si>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</si>
  <si>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</si>
  <si>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</si>
  <si>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</si>
  <si>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</si>
  <si>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</si>
  <si>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</si>
  <si>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</si>
  <si>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</si>
  <si>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</si>
  <si>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</si>
  <si>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</si>
  <si>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</si>
  <si>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</si>
  <si>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</si>
  <si>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</si>
  <si>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</si>
  <si>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</si>
  <si>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</si>
  <si>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</si>
  <si>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</si>
  <si>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</si>
  <si>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</si>
  <si>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</si>
  <si>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</si>
  <si>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</si>
  <si>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</si>
  <si>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</si>
  <si>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</si>
  <si>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</si>
  <si>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</si>
  <si>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</si>
  <si>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</si>
  <si>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</si>
  <si>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</si>
  <si>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</si>
  <si>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</si>
  <si>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</si>
  <si>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</si>
  <si>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</si>
  <si>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</si>
  <si>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</si>
  <si>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</si>
  <si>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</si>
  <si>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</si>
  <si>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</si>
  <si>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</si>
  <si>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</si>
  <si>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</si>
  <si>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</si>
  <si>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</si>
  <si>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</si>
  <si>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</si>
  <si>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</si>
  <si>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</si>
  <si>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</si>
  <si>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</si>
  <si>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</si>
  <si>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</si>
  <si>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</si>
  <si>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</si>
  <si>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</si>
  <si>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</si>
  <si>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</si>
  <si>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</si>
  <si>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</si>
  <si>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</si>
  <si>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</si>
  <si>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</si>
  <si>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</si>
  <si>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</si>
  <si>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</si>
  <si>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</si>
  <si>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</si>
  <si>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</si>
  <si>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</si>
  <si>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</si>
  <si>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</si>
  <si>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</si>
  <si>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</si>
  <si>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</si>
  <si>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</si>
  <si>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</si>
  <si>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</si>
  <si>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</si>
  <si>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</si>
  <si>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</si>
  <si>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</si>
  <si>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</si>
  <si>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</si>
  <si>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</si>
  <si>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</si>
  <si>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</si>
  <si>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</si>
  <si>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</si>
  <si>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</si>
  <si>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</si>
  <si>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</si>
  <si>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</si>
  <si>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</si>
  <si>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</si>
  <si>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</si>
  <si>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</si>
  <si>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</si>
  <si>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</si>
  <si>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</si>
  <si>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</si>
  <si>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</si>
  <si>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</si>
  <si>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</si>
  <si>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</si>
  <si>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</si>
  <si>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</si>
  <si>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</si>
  <si>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</si>
  <si>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</si>
  <si>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</si>
  <si>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</si>
  <si>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</si>
  <si>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</si>
  <si>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</si>
  <si>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</si>
  <si>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</si>
  <si>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</si>
  <si>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</si>
  <si>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</si>
  <si>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</si>
  <si>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</si>
  <si>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</si>
  <si>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</si>
  <si>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</si>
  <si>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</si>
  <si>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</si>
  <si>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</si>
  <si>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</si>
  <si>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</si>
  <si>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</si>
  <si>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</si>
  <si>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</si>
  <si>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</si>
  <si>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</si>
  <si>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</si>
  <si>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</si>
  <si>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</si>
  <si>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</si>
  <si>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</si>
  <si>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</si>
  <si>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</si>
  <si>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</si>
  <si>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</si>
  <si>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</si>
  <si>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</si>
  <si>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</si>
  <si>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</si>
  <si>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</si>
  <si>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</si>
  <si>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</si>
  <si>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</si>
  <si>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</si>
  <si>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</si>
  <si>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</si>
  <si>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</si>
  <si>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</si>
  <si>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</si>
  <si>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</si>
  <si>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</si>
  <si>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</si>
  <si>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</si>
  <si>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</si>
  <si>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</si>
  <si>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</si>
  <si>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</si>
  <si>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</si>
  <si>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</si>
  <si>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</si>
  <si>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</si>
  <si>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</si>
  <si>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</si>
  <si>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</si>
  <si>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</si>
  <si>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</si>
  <si>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</si>
  <si>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</si>
  <si>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</si>
  <si>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</si>
  <si>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</si>
  <si>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</si>
  <si>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</si>
  <si>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</si>
  <si>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</si>
  <si>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</si>
  <si>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</si>
  <si>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</si>
  <si>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</si>
  <si>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</si>
  <si>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</si>
  <si>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</si>
  <si>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</si>
  <si>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</si>
  <si>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</si>
  <si>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</si>
  <si>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</si>
  <si>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</si>
  <si>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</si>
  <si>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</si>
  <si>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</si>
  <si>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</si>
  <si>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</si>
  <si>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</si>
  <si>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</si>
  <si>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</si>
  <si>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</si>
  <si>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</si>
  <si>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</si>
  <si>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</si>
  <si>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</si>
  <si>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</si>
  <si>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</si>
  <si>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</si>
  <si>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</si>
  <si>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</si>
  <si>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</si>
  <si>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</si>
  <si>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</si>
  <si>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</si>
  <si>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</si>
  <si>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</si>
  <si>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</si>
  <si>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</si>
  <si>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</si>
  <si>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</si>
  <si>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</si>
  <si>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</si>
  <si>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</si>
  <si>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</si>
  <si>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</si>
  <si>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</si>
  <si>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</si>
  <si>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</si>
  <si>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</si>
  <si>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</si>
  <si>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</si>
  <si>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</si>
  <si>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</si>
  <si>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</si>
  <si>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</si>
  <si>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</si>
  <si>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</si>
  <si>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</si>
  <si>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</si>
  <si>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</si>
  <si>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</si>
  <si>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</si>
  <si>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</si>
  <si>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</si>
  <si>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</si>
  <si>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</si>
  <si>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</si>
  <si>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</si>
  <si>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</si>
  <si>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</si>
  <si>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</si>
  <si>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</si>
  <si>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</si>
  <si>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</si>
  <si>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</si>
  <si>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</si>
  <si>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</si>
  <si>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</si>
  <si>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</si>
  <si>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</si>
  <si>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</si>
  <si>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</si>
  <si>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</si>
  <si>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</si>
  <si>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</si>
  <si>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</si>
  <si>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</si>
  <si>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</si>
  <si>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</si>
  <si>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</si>
  <si>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</si>
  <si>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</si>
  <si>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</si>
  <si>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</si>
  <si>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</si>
  <si>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</si>
  <si>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</si>
  <si>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</si>
  <si>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</si>
  <si>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</si>
  <si>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</si>
  <si>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</si>
  <si>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</si>
  <si>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</si>
  <si>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</si>
  <si>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</si>
  <si>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</si>
  <si>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</si>
  <si>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</si>
  <si>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</si>
  <si>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</si>
  <si>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</si>
  <si>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</si>
  <si>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</si>
  <si>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</si>
  <si>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</si>
  <si>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</si>
  <si>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</si>
  <si>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</si>
  <si>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</si>
  <si>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</si>
  <si>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</si>
  <si>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</si>
  <si>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</si>
  <si>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</si>
  <si>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</si>
  <si>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</si>
  <si>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</si>
  <si>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</si>
  <si>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</si>
  <si>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</si>
  <si>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</si>
  <si>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</si>
  <si>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</si>
  <si>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</si>
  <si>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</si>
  <si>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</si>
  <si>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</si>
  <si>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</si>
  <si>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</si>
  <si>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</si>
  <si>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</si>
  <si>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</si>
  <si>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</si>
  <si>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</si>
  <si>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</si>
  <si>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</si>
  <si>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</si>
  <si>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</si>
  <si>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</si>
  <si>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</si>
  <si>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</si>
  <si>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</si>
  <si>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</si>
  <si>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</si>
  <si>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</si>
  <si>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</si>
  <si>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</si>
  <si>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</si>
  <si>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</si>
  <si>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</si>
  <si>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</si>
  <si>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</si>
  <si>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</si>
  <si>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</si>
  <si>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</si>
  <si>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</si>
  <si>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</si>
  <si>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</si>
  <si>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</si>
  <si>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</si>
  <si>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</si>
  <si>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</si>
  <si>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</si>
  <si>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</si>
  <si>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</si>
  <si>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</si>
  <si>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</si>
  <si>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</si>
  <si>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</si>
  <si>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</si>
  <si>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</si>
  <si>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</si>
  <si>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</si>
  <si>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</si>
  <si>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</si>
  <si>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</si>
  <si>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</si>
  <si>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</si>
  <si>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</si>
  <si>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</si>
  <si>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</si>
  <si>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</si>
  <si>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</si>
  <si>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</si>
  <si>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</si>
  <si>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</si>
  <si>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</si>
  <si>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</si>
  <si>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</si>
  <si>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</si>
  <si>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</si>
  <si>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</si>
  <si>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</si>
  <si>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</si>
  <si>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</si>
  <si>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</si>
  <si>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</si>
  <si>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</si>
  <si>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</si>
  <si>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</si>
  <si>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</si>
  <si>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</si>
  <si>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</si>
  <si>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</si>
  <si>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</si>
  <si>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</si>
  <si>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</si>
  <si>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</si>
  <si>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</si>
  <si>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</si>
  <si>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</si>
  <si>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</si>
  <si>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</si>
  <si>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</si>
  <si>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</si>
  <si>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</si>
  <si>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</si>
  <si>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</si>
  <si>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</si>
  <si>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</si>
  <si>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</si>
  <si>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</si>
  <si>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</si>
  <si>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</si>
  <si>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</si>
  <si>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</si>
  <si>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</si>
  <si>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</si>
  <si>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</si>
  <si>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</si>
  <si>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</si>
  <si>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</si>
  <si>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</si>
  <si>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</si>
  <si>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</si>
  <si>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</si>
  <si>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</si>
  <si>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</si>
  <si>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</si>
  <si>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</si>
  <si>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</si>
  <si>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</si>
  <si>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</si>
  <si>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</si>
  <si>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</si>
  <si>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</si>
  <si>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</si>
  <si>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</si>
  <si>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</si>
  <si>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</si>
  <si>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</si>
  <si>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</si>
  <si>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</si>
  <si>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</si>
  <si>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</si>
  <si>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</si>
  <si>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</si>
  <si>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</si>
  <si>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</si>
  <si>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</si>
  <si>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</si>
  <si>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</si>
  <si>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</si>
  <si>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</si>
  <si>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</si>
  <si>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</si>
  <si>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</si>
  <si>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</si>
  <si>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</si>
  <si>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</si>
  <si>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</si>
  <si>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</si>
  <si>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</si>
  <si>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</si>
  <si>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</si>
  <si>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</si>
  <si>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</si>
  <si>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</si>
  <si>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</si>
  <si>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</si>
  <si>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</si>
  <si>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</si>
  <si>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</si>
  <si>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</si>
  <si>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</si>
  <si>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</si>
  <si>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</si>
  <si>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</si>
  <si>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</si>
  <si>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</si>
  <si>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</si>
  <si>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</si>
  <si>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</si>
  <si>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</si>
  <si>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</si>
  <si>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</si>
  <si>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</si>
  <si>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</si>
  <si>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</si>
  <si>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</si>
  <si>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</si>
  <si>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</si>
  <si>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</si>
  <si>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</si>
  <si>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</si>
  <si>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</si>
  <si>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</si>
  <si>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</si>
  <si>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</si>
  <si>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</si>
  <si>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</si>
  <si>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</si>
  <si>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</si>
  <si>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</si>
  <si>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</si>
  <si>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</si>
  <si>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</si>
  <si>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</si>
  <si>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</si>
  <si>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</si>
  <si>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</si>
  <si>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</si>
  <si>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</si>
  <si>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</si>
  <si>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</si>
  <si>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</si>
  <si>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</si>
  <si>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</si>
  <si>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</si>
  <si>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</si>
  <si>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</si>
  <si>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</si>
  <si>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</si>
  <si>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</si>
  <si>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</si>
  <si>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</si>
  <si>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</si>
  <si>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</si>
  <si>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</si>
  <si>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</si>
  <si>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</si>
  <si>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</si>
  <si>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</si>
  <si>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</si>
  <si>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</si>
  <si>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</si>
  <si>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</si>
  <si>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</si>
  <si>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</si>
  <si>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</si>
  <si>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</si>
  <si>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</si>
  <si>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</si>
  <si>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</si>
  <si>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</si>
  <si>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</si>
  <si>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</si>
  <si>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</si>
  <si>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</si>
  <si>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</si>
  <si>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</si>
  <si>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</si>
  <si>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</si>
  <si>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</si>
  <si>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</si>
  <si>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</si>
  <si>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</si>
  <si>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</si>
  <si>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</si>
  <si>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</si>
  <si>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</si>
  <si>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</si>
  <si>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</si>
  <si>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</si>
  <si>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</si>
  <si>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</si>
  <si>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</si>
  <si>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</si>
  <si>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</si>
  <si>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</si>
  <si>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</si>
  <si>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</si>
  <si>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</si>
  <si>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</si>
  <si>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</si>
  <si>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</si>
  <si>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</si>
  <si>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</si>
  <si>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</si>
  <si>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</si>
  <si>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</si>
  <si>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</si>
  <si>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</si>
  <si>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</si>
  <si>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</si>
  <si>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</si>
  <si>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</si>
  <si>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</si>
  <si>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</si>
  <si>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</si>
  <si>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</si>
  <si>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</si>
  <si>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</si>
  <si>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</si>
  <si>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</si>
  <si>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</si>
  <si>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</si>
  <si>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</si>
  <si>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</si>
  <si>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</si>
  <si>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</si>
  <si>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</si>
  <si>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</si>
  <si>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</si>
  <si>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</si>
  <si>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</si>
  <si>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</si>
  <si>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</si>
  <si>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</si>
  <si>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</si>
  <si>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</si>
  <si>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</si>
  <si>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</si>
  <si>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</si>
  <si>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</si>
  <si>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</si>
  <si>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</si>
  <si>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</si>
  <si>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</si>
  <si>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</si>
  <si>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</si>
  <si>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</si>
  <si>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</si>
  <si>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</si>
  <si>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</si>
  <si>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</si>
  <si>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</si>
  <si>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</si>
  <si>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</si>
  <si>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</si>
  <si>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</si>
  <si>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</si>
  <si>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</si>
  <si>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</si>
  <si>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</si>
  <si>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</si>
  <si>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</si>
  <si>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</si>
  <si>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</si>
  <si>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</si>
  <si>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</si>
  <si>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</si>
  <si>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</si>
  <si>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</si>
  <si>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</si>
  <si>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</si>
  <si>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</si>
  <si>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</si>
  <si>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</si>
  <si>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</si>
  <si>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</si>
  <si>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</si>
  <si>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</si>
  <si>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</si>
  <si>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</si>
  <si>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</si>
  <si>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</si>
  <si>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</si>
  <si>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</si>
  <si>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</si>
  <si>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</si>
  <si>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</si>
  <si>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</si>
  <si>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</si>
  <si>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</si>
  <si>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</si>
  <si>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</si>
  <si>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</si>
  <si>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</si>
  <si>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</si>
  <si>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</si>
  <si>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</si>
  <si>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</si>
  <si>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</si>
  <si>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</si>
  <si>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</si>
  <si>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</si>
  <si>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</si>
  <si>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</si>
  <si>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</si>
  <si>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</si>
  <si>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</si>
  <si>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</si>
  <si>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</si>
  <si>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</si>
  <si>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</si>
  <si>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</si>
  <si>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</si>
  <si>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</si>
  <si>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</si>
  <si>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</si>
  <si>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</si>
  <si>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</si>
  <si>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</si>
  <si>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</si>
  <si>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</si>
  <si>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</si>
  <si>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</si>
  <si>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</si>
  <si>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</si>
  <si>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</si>
  <si>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</si>
  <si>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</si>
  <si>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</si>
  <si>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</si>
  <si>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</si>
  <si>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</si>
  <si>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</si>
  <si>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</si>
  <si>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</si>
  <si>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</si>
  <si>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</si>
  <si>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</si>
  <si>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</si>
  <si>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</si>
  <si>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</si>
  <si>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</si>
  <si>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</si>
  <si>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</si>
  <si>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</si>
  <si>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</si>
  <si>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</si>
  <si>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</si>
  <si>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</si>
  <si>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</si>
  <si>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</si>
  <si>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</si>
  <si>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</si>
  <si>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</si>
  <si>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</si>
  <si>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</si>
  <si>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</si>
  <si>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</si>
  <si>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</si>
  <si>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</si>
  <si>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</si>
  <si>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</si>
  <si>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</si>
  <si>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</si>
  <si>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</si>
  <si>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</si>
  <si>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</si>
  <si>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</si>
  <si>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</si>
  <si>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</si>
  <si>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</si>
  <si>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</si>
  <si>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</si>
  <si>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</si>
  <si>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</si>
  <si>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</si>
  <si>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</si>
  <si>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</si>
  <si>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</si>
  <si>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</si>
  <si>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</si>
  <si>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</si>
  <si>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</si>
  <si>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</si>
  <si>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</si>
  <si>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</si>
  <si>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</si>
  <si>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</si>
  <si>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</si>
  <si>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</si>
  <si>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</si>
  <si>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</si>
  <si>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</si>
  <si>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</si>
  <si>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</si>
  <si>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</si>
  <si>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</si>
  <si>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</si>
  <si>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</si>
  <si>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</si>
  <si>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</si>
  <si>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</si>
  <si>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</si>
  <si>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</si>
  <si>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</si>
  <si>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</si>
  <si>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</si>
  <si>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</si>
  <si>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</si>
  <si>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</si>
  <si>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</si>
  <si>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</si>
  <si>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</si>
  <si>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</si>
  <si>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</si>
  <si>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</si>
  <si>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</si>
  <si>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</si>
  <si>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</si>
  <si>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</si>
  <si>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</si>
  <si>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</si>
  <si>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</si>
  <si>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</si>
  <si>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</si>
  <si>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</si>
  <si>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</si>
  <si>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</si>
  <si>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</si>
  <si>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</si>
  <si>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</si>
  <si>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</si>
  <si>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</si>
  <si>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</si>
  <si>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</si>
  <si>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</si>
  <si>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</si>
  <si>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</si>
  <si>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</si>
  <si>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</si>
  <si>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</si>
  <si>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</si>
  <si>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</si>
  <si>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</si>
  <si>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</si>
  <si>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</si>
  <si>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</si>
  <si>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</si>
  <si>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</si>
  <si>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</si>
  <si>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</si>
  <si>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</si>
  <si>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</si>
  <si>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</si>
  <si>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</si>
  <si>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</si>
  <si>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</si>
  <si>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</si>
  <si>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</si>
  <si>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</si>
  <si>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</si>
  <si>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</si>
  <si>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</si>
  <si>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</si>
  <si>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</si>
  <si>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</si>
  <si>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</si>
  <si>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</si>
  <si>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</si>
  <si>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</si>
  <si>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</si>
  <si>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</si>
  <si>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</si>
  <si>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</si>
  <si>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</si>
  <si>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</si>
  <si>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</si>
  <si>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</si>
  <si>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</si>
  <si>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</si>
  <si>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</si>
  <si>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</si>
  <si>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</si>
  <si>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</si>
  <si>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</si>
  <si>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</si>
  <si>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</si>
  <si>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</si>
  <si>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</si>
  <si>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</si>
  <si>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</si>
  <si>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</si>
  <si>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</si>
  <si>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</si>
  <si>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</si>
  <si>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</si>
  <si>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</si>
  <si>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</si>
  <si>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</si>
  <si>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</si>
  <si>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</si>
  <si>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</si>
  <si>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</si>
  <si>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</si>
  <si>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</si>
  <si>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</si>
  <si>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</si>
  <si>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</si>
  <si>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</si>
  <si>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</si>
  <si>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</si>
  <si>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</si>
  <si>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</si>
  <si>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</si>
  <si>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</si>
  <si>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</si>
  <si>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</si>
  <si>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</si>
  <si>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</si>
  <si>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</si>
  <si>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</si>
  <si>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</si>
  <si>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</si>
  <si>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</si>
  <si>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</si>
  <si>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</si>
  <si>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</si>
  <si>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</si>
  <si>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</si>
  <si>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</si>
  <si>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</si>
  <si>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</si>
  <si>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</si>
  <si>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</si>
  <si>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</si>
  <si>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</si>
  <si>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</si>
  <si>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</si>
  <si>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</si>
  <si>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</si>
  <si>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</si>
  <si>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</si>
  <si>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</si>
  <si>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</si>
  <si>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</si>
  <si>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</si>
  <si>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</si>
  <si>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</si>
  <si>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</si>
  <si>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</si>
  <si>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</si>
  <si>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</si>
  <si>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</si>
  <si>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</si>
  <si>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</si>
  <si>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</si>
  <si>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</si>
  <si>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</si>
  <si>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</si>
  <si>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</si>
  <si>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</si>
  <si>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</si>
  <si>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</si>
  <si>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</si>
  <si>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</si>
  <si>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</si>
  <si>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</si>
  <si>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</si>
  <si>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</si>
  <si>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</si>
  <si>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</si>
  <si>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</si>
  <si>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</si>
  <si>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</si>
  <si>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</si>
  <si>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</si>
  <si>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</si>
  <si>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</si>
  <si>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</si>
  <si>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</si>
  <si>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</si>
  <si>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</si>
  <si>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</si>
  <si>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</si>
  <si>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</si>
  <si>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</si>
  <si>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</si>
  <si>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</si>
  <si>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</si>
  <si>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</si>
  <si>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</si>
  <si>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</si>
  <si>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</si>
  <si>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</si>
  <si>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</si>
  <si>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</si>
  <si>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</si>
  <si>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</si>
  <si>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</si>
  <si>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</si>
  <si>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</si>
  <si>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</si>
  <si>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</si>
  <si>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</si>
  <si>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</si>
  <si>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</si>
  <si>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</si>
  <si>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</si>
  <si>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</si>
  <si>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</si>
  <si>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</si>
  <si>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</si>
  <si>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</si>
  <si>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</si>
  <si>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</si>
  <si>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</si>
  <si>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</si>
  <si>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</si>
  <si>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</si>
  <si>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</si>
  <si>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</si>
  <si>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</si>
  <si>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</si>
  <si>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</si>
  <si>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</si>
  <si>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</si>
  <si>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</si>
  <si>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</si>
  <si>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</si>
  <si>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</si>
  <si>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</si>
  <si>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</si>
  <si>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</si>
  <si>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</si>
  <si>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</si>
  <si>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</si>
  <si>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</si>
  <si>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</si>
  <si>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</si>
  <si>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</si>
  <si>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</si>
  <si>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</si>
  <si>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</si>
  <si>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</si>
  <si>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</si>
  <si>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</si>
  <si>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</si>
  <si>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</si>
  <si>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</si>
  <si>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</si>
  <si>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</si>
  <si>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</si>
  <si>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</si>
  <si>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</si>
  <si>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</si>
  <si>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</si>
  <si>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</si>
  <si>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</si>
  <si>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</si>
  <si>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</si>
  <si>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</si>
  <si>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</si>
  <si>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</si>
  <si>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</si>
  <si>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</si>
  <si>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</si>
  <si>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</si>
  <si>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</si>
  <si>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</si>
  <si>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</si>
  <si>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</si>
  <si>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</si>
  <si>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</si>
  <si>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</si>
  <si>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</si>
  <si>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</si>
  <si>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</si>
  <si>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</si>
  <si>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</si>
  <si>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</si>
  <si>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</si>
  <si>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</si>
  <si>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</si>
  <si>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</si>
  <si>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</si>
  <si>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</si>
  <si>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</si>
  <si>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</si>
  <si>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</si>
  <si>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</si>
  <si>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</si>
  <si>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</si>
  <si>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</si>
  <si>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</si>
  <si>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</si>
  <si>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</si>
  <si>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</si>
  <si>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</si>
  <si>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</si>
  <si>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</si>
  <si>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</si>
  <si>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</si>
  <si>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</si>
  <si>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</si>
  <si>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</si>
  <si>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</si>
  <si>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</si>
  <si>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</si>
  <si>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</si>
  <si>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</si>
  <si>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</si>
  <si>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</si>
  <si>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</si>
  <si>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</si>
  <si>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</si>
  <si>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</si>
  <si>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</si>
  <si>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</si>
  <si>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</si>
  <si>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</si>
  <si>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</si>
  <si>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</si>
  <si>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</si>
  <si>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</si>
  <si>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</si>
  <si>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</si>
  <si>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</si>
  <si>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</si>
  <si>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</si>
  <si>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</si>
  <si>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</si>
  <si>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</si>
  <si>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</si>
  <si>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</si>
  <si>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</si>
  <si>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</si>
  <si>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</si>
  <si>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</si>
  <si>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</si>
  <si>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</si>
  <si>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</si>
  <si>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</si>
  <si>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</si>
  <si>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</si>
  <si>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</si>
  <si>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</si>
  <si>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</si>
  <si>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</si>
  <si>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</si>
  <si>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</si>
  <si>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</si>
  <si>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</si>
  <si>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</si>
  <si>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</si>
  <si>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</si>
  <si>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</si>
  <si>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</si>
  <si>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</si>
  <si>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</si>
  <si>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</si>
  <si>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</si>
  <si>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</si>
  <si>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</si>
  <si>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</si>
  <si>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</si>
  <si>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</si>
  <si>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</si>
  <si>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</si>
  <si>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</si>
  <si>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</si>
  <si>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</si>
  <si>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</si>
  <si>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</si>
  <si>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</si>
  <si>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</si>
  <si>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</si>
  <si>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</si>
  <si>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</si>
  <si>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</si>
  <si>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</si>
  <si>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</si>
  <si>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</si>
  <si>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</si>
  <si>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</si>
  <si>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</si>
  <si>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</si>
  <si>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</si>
  <si>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</si>
  <si>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</si>
  <si>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</si>
  <si>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</si>
  <si>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</si>
  <si>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</si>
  <si>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</si>
  <si>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</si>
  <si>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</si>
  <si>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</si>
  <si>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</si>
  <si>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</si>
  <si>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</si>
  <si>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</si>
  <si>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</si>
  <si>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</si>
  <si>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</si>
  <si>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</si>
  <si>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</si>
  <si>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</si>
  <si>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</si>
  <si>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</si>
  <si>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</si>
  <si>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</si>
  <si>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</si>
  <si>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</si>
  <si>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</si>
  <si>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</si>
  <si>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</si>
  <si>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</si>
  <si>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</si>
  <si>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</si>
  <si>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</si>
  <si>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</si>
  <si>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</si>
  <si>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</si>
  <si>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</si>
  <si>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</si>
  <si>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</si>
  <si>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</si>
  <si>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</si>
  <si>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</si>
  <si>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</si>
  <si>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</si>
  <si>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</si>
  <si>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</si>
  <si>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</si>
  <si>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</si>
  <si>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</si>
  <si>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</si>
  <si>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</si>
  <si>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</si>
  <si>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</si>
  <si>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</si>
  <si>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</si>
  <si>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</si>
  <si>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</si>
  <si>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</si>
  <si>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</si>
  <si>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</si>
  <si>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</si>
  <si>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</si>
  <si>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</si>
  <si>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</si>
  <si>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</si>
  <si>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</si>
  <si>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</si>
  <si>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</si>
  <si>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</si>
  <si>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</si>
  <si>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</si>
  <si>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</si>
  <si>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</si>
  <si>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</si>
  <si>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</si>
  <si>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</si>
  <si>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</si>
  <si>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</si>
  <si>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</si>
  <si>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</si>
  <si>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</si>
  <si>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</si>
  <si>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</si>
  <si>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</si>
  <si>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</si>
  <si>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</si>
  <si>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</si>
  <si>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</si>
  <si>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</si>
  <si>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</si>
  <si>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</si>
  <si>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</si>
  <si>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</si>
  <si>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</si>
  <si>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</si>
  <si>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</si>
  <si>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</si>
  <si>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</si>
  <si>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</si>
  <si>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</si>
  <si>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</si>
  <si>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</si>
  <si>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</si>
  <si>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</si>
  <si>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</si>
  <si>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</si>
  <si>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</si>
  <si>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</si>
  <si>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</si>
  <si>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</si>
  <si>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</si>
  <si>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</si>
  <si>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</si>
  <si>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</si>
  <si>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</si>
  <si>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</si>
  <si>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</si>
  <si>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</si>
  <si>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</si>
  <si>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</si>
  <si>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</si>
  <si>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</si>
  <si>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</si>
  <si>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</si>
  <si>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</si>
  <si>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</si>
  <si>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</si>
  <si>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</si>
  <si>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</si>
  <si>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</si>
  <si>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</si>
  <si>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</si>
  <si>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</si>
  <si>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</si>
  <si>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</si>
  <si>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</si>
  <si>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</si>
  <si>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</si>
  <si>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</si>
  <si>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</si>
  <si>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</si>
  <si>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</si>
  <si>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</si>
  <si>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</si>
  <si>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</si>
  <si>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</si>
  <si>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</si>
  <si>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</si>
  <si>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</si>
  <si>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</si>
  <si>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</si>
  <si>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</si>
  <si>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</si>
  <si>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</si>
  <si>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</si>
  <si>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</si>
  <si>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</si>
  <si>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</si>
  <si>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</si>
  <si>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</si>
  <si>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</si>
  <si>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</si>
  <si>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</si>
  <si>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</si>
  <si>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</si>
  <si>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</si>
  <si>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</si>
  <si>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</si>
  <si>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</si>
  <si>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</si>
  <si>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</si>
  <si>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</si>
  <si>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</si>
  <si>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</si>
  <si>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</si>
  <si>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</si>
  <si>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</si>
  <si>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</si>
  <si>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</si>
  <si>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</si>
  <si>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</si>
  <si>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</si>
  <si>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</si>
  <si>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</si>
  <si>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</si>
  <si>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</si>
  <si>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</si>
  <si>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</si>
  <si>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</si>
  <si>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</si>
  <si>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</si>
  <si>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</si>
  <si>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</si>
  <si>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</si>
  <si>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</si>
  <si>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</si>
  <si>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</si>
  <si>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</si>
  <si>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</si>
  <si>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</si>
  <si>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</si>
  <si>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</si>
  <si>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</si>
  <si>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</si>
  <si>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</si>
  <si>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</si>
  <si>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</si>
  <si>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</si>
  <si>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</si>
  <si>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</si>
  <si>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</si>
  <si>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</si>
  <si>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</si>
  <si>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</si>
  <si>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</si>
  <si>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</si>
  <si>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</si>
  <si>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</si>
  <si>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</si>
  <si>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</si>
  <si>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</si>
  <si>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</si>
  <si>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</si>
  <si>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</si>
  <si>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</si>
  <si>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</si>
  <si>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</si>
  <si>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</si>
  <si>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</si>
  <si>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</si>
  <si>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</si>
  <si>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</si>
  <si>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</si>
  <si>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</si>
  <si>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</si>
  <si>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</si>
  <si>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</si>
  <si>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</si>
  <si>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</si>
  <si>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</si>
  <si>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</si>
  <si>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</si>
  <si>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</si>
  <si>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</si>
  <si>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</si>
  <si>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</si>
  <si>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</si>
  <si>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</si>
  <si>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</si>
  <si>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</si>
  <si>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</si>
  <si>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</si>
  <si>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</si>
  <si>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</si>
  <si>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</si>
  <si>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</si>
  <si>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</si>
  <si>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</si>
  <si>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</si>
  <si>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</si>
  <si>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</si>
  <si>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</si>
  <si>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</si>
  <si>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</si>
  <si>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</si>
  <si>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</si>
  <si>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</si>
  <si>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</si>
  <si>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</si>
  <si>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</si>
  <si>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</si>
  <si>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</si>
  <si>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</si>
  <si>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</si>
  <si>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</si>
  <si>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</si>
  <si>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</si>
  <si>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</si>
  <si>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</si>
  <si>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</si>
  <si>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</si>
  <si>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</si>
  <si>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</si>
  <si>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</si>
  <si>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</si>
  <si>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</si>
  <si>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</si>
  <si>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</si>
  <si>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</si>
  <si>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</si>
  <si>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</si>
  <si>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</si>
  <si>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</si>
  <si>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</si>
  <si>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</si>
  <si>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</si>
  <si>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</si>
  <si>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</si>
  <si>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</si>
  <si>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</si>
  <si>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</si>
  <si>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</si>
  <si>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</si>
  <si>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</si>
  <si>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</si>
  <si>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</si>
  <si>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</si>
  <si>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</si>
  <si>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</si>
  <si>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</si>
  <si>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</si>
  <si>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</si>
  <si>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</si>
  <si>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</si>
  <si>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</si>
  <si>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</si>
  <si>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</si>
  <si>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</si>
  <si>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</si>
  <si>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</si>
  <si>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</si>
  <si>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</si>
  <si>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</si>
  <si>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</si>
  <si>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</si>
  <si>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</si>
  <si>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</si>
  <si>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</si>
  <si>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</si>
  <si>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</si>
  <si>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</si>
  <si>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</si>
  <si>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</si>
  <si>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</si>
  <si>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</si>
  <si>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</si>
  <si>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</si>
  <si>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</si>
  <si>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</si>
  <si>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</si>
  <si>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</si>
  <si>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</si>
  <si>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</si>
  <si>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</si>
  <si>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</si>
  <si>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</si>
  <si>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</si>
  <si>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</si>
  <si>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</si>
  <si>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</si>
  <si>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</si>
  <si>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</si>
  <si>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</si>
  <si>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</si>
  <si>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</si>
  <si>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</si>
  <si>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</si>
  <si>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</si>
  <si>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</si>
  <si>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</si>
  <si>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</si>
  <si>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</si>
  <si>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</si>
  <si>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</si>
  <si>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</si>
  <si>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</si>
  <si>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</si>
  <si>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</si>
  <si>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</si>
  <si>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</si>
  <si>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</si>
  <si>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</si>
  <si>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</si>
  <si>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</si>
  <si>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</si>
  <si>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</si>
  <si>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</si>
  <si>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</si>
  <si>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</si>
  <si>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</si>
  <si>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</si>
  <si>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</si>
  <si>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</si>
  <si>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</si>
  <si>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</si>
  <si>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</si>
  <si>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</si>
  <si>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</si>
  <si>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</si>
  <si>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</si>
  <si>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</si>
  <si>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</si>
  <si>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</si>
  <si>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</si>
  <si>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</si>
  <si>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</si>
  <si>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</si>
  <si>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</si>
  <si>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</si>
  <si>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</si>
  <si>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</si>
  <si>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</si>
  <si>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</si>
  <si>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</si>
  <si>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</si>
  <si>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</si>
  <si>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</si>
  <si>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</si>
  <si>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</si>
  <si>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</si>
  <si>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</si>
  <si>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</si>
  <si>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</si>
  <si>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</si>
  <si>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</si>
  <si>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</si>
  <si>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</si>
  <si>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</si>
  <si>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</si>
  <si>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</si>
  <si>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</si>
  <si>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</si>
  <si>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</si>
  <si>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</si>
  <si>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</si>
  <si>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</si>
  <si>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</si>
  <si>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</si>
  <si>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</si>
  <si>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</si>
  <si>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</si>
  <si>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</si>
  <si>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</si>
  <si>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</si>
  <si>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</si>
  <si>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</si>
  <si>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</si>
  <si>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</si>
  <si>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</si>
  <si>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</si>
  <si>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</si>
  <si>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</si>
  <si>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</si>
  <si>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</si>
  <si>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</si>
  <si>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</si>
  <si>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</si>
  <si>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</si>
  <si>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</si>
  <si>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</si>
  <si>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</si>
  <si>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</si>
  <si>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</si>
  <si>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</si>
  <si>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</si>
  <si>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</si>
  <si>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</si>
  <si>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</si>
  <si>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</si>
  <si>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</si>
  <si>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</si>
  <si>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</si>
  <si>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</si>
  <si>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</si>
  <si>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</si>
  <si>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</si>
  <si>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</si>
  <si>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</si>
  <si>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</si>
  <si>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</si>
  <si>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</si>
  <si>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</si>
  <si>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</si>
  <si>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</si>
  <si>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</si>
  <si>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</si>
  <si>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</si>
  <si>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</si>
  <si>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</si>
  <si>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</si>
  <si>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</si>
  <si>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</si>
  <si>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</si>
  <si>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</si>
  <si>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</si>
  <si>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</si>
  <si>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</si>
  <si>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</si>
  <si>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</si>
  <si>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</si>
  <si>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</si>
  <si>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</si>
  <si>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</si>
  <si>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</si>
  <si>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</si>
  <si>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</si>
  <si>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</si>
  <si>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</si>
  <si>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</si>
  <si>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</si>
  <si>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</si>
  <si>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</si>
  <si>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</si>
  <si>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</si>
  <si>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</si>
  <si>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</si>
  <si>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</si>
  <si>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</si>
  <si>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</si>
  <si>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</si>
  <si>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</si>
  <si>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</si>
  <si>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</si>
  <si>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</si>
  <si>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</si>
  <si>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</si>
  <si>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</si>
  <si>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</si>
  <si>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</si>
  <si>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</si>
  <si>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</si>
  <si>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</si>
  <si>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</si>
  <si>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</si>
  <si>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</si>
  <si>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</si>
  <si>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</si>
  <si>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</si>
  <si>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</si>
  <si>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</si>
  <si>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</si>
  <si>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</si>
  <si>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</si>
  <si>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</si>
  <si>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</si>
  <si>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</si>
  <si>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</si>
  <si>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</si>
  <si>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</si>
  <si>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</si>
  <si>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</si>
  <si>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</si>
  <si>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</si>
  <si>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</si>
  <si>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</si>
  <si>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</si>
  <si>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</si>
  <si>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</si>
  <si>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</si>
  <si>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</si>
  <si>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</si>
  <si>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</si>
  <si>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</si>
  <si>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</si>
  <si>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</si>
  <si>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</si>
  <si>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</si>
  <si>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</si>
  <si>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</si>
  <si>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</si>
  <si>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</si>
  <si>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</si>
  <si>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</si>
  <si>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</si>
  <si>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</si>
  <si>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</si>
  <si>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</si>
  <si>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</si>
  <si>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</si>
  <si>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</si>
  <si>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</si>
  <si>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</si>
  <si>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</si>
  <si>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</si>
  <si>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</si>
  <si>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</si>
  <si>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</si>
  <si>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</si>
  <si>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</si>
  <si>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</si>
  <si>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</si>
  <si>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</si>
  <si>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</si>
  <si>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</si>
  <si>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</si>
  <si>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</si>
  <si>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</si>
  <si>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</si>
  <si>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</si>
  <si>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</si>
  <si>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</si>
  <si>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</si>
  <si>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</si>
  <si>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</si>
  <si>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</si>
  <si>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</si>
  <si>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</si>
  <si>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</si>
  <si>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</si>
  <si>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</si>
  <si>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</si>
  <si>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</si>
  <si>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</si>
  <si>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</si>
  <si>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</si>
  <si>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</si>
  <si>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</si>
  <si>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</si>
  <si>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</si>
  <si>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</si>
  <si>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</si>
  <si>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</si>
  <si>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</si>
  <si>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</si>
  <si>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</si>
  <si>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</si>
  <si>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</si>
  <si>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</si>
  <si>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</si>
  <si>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</si>
  <si>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</si>
  <si>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</si>
  <si>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</si>
  <si>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</si>
  <si>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</si>
  <si>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</si>
  <si>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</si>
  <si>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</si>
  <si>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</si>
  <si>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</si>
  <si>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</si>
  <si>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</si>
  <si>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</si>
  <si>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</si>
  <si>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</si>
  <si>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</si>
  <si>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</si>
  <si>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</si>
  <si>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</si>
  <si>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</si>
  <si>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</si>
  <si>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</si>
  <si>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</si>
  <si>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</si>
  <si>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</si>
  <si>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</si>
  <si>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</si>
  <si>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</si>
  <si>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</si>
  <si>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</si>
  <si>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</si>
  <si>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</si>
  <si>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</si>
  <si>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</si>
  <si>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</si>
  <si>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</si>
  <si>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</si>
  <si>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</si>
  <si>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</si>
  <si>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</si>
  <si>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</si>
  <si>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</si>
  <si>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</si>
  <si>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</si>
  <si>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</si>
  <si>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</si>
  <si>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</si>
  <si>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</si>
  <si>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</si>
  <si>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</si>
  <si>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</si>
  <si>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</si>
  <si>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</si>
  <si>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</si>
  <si>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</si>
  <si>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</si>
  <si>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</si>
  <si>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</si>
  <si>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</si>
  <si>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</si>
  <si>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</si>
  <si>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</si>
  <si>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</si>
  <si>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</si>
  <si>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</si>
  <si>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</si>
  <si>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</si>
  <si>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</si>
  <si>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</si>
  <si>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</si>
  <si>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</si>
  <si>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</si>
  <si>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</si>
  <si>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</si>
  <si>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</si>
  <si>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</si>
  <si>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</si>
  <si>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</si>
  <si>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</si>
  <si>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</si>
  <si>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</si>
  <si>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</si>
  <si>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</si>
  <si>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</si>
  <si>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</si>
  <si>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</si>
  <si>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</si>
  <si>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</si>
  <si>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</si>
  <si>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</si>
  <si>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</si>
  <si>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</si>
  <si>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</si>
  <si>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</si>
  <si>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</si>
  <si>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</si>
  <si>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</si>
  <si>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</si>
  <si>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</si>
  <si>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</si>
  <si>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</si>
  <si>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</si>
  <si>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</si>
  <si>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</si>
  <si>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</si>
  <si>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</si>
  <si>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</si>
  <si>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</si>
  <si>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</si>
  <si>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</si>
  <si>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</si>
  <si>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</si>
  <si>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</si>
  <si>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</si>
  <si>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</si>
  <si>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</si>
  <si>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</si>
  <si>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</si>
  <si>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</si>
  <si>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</si>
  <si>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</si>
  <si>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</si>
  <si>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</si>
  <si>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</si>
  <si>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</si>
  <si>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</si>
  <si>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</si>
  <si>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</si>
  <si>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</si>
  <si>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</si>
  <si>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</si>
  <si>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</si>
  <si>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</si>
  <si>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</si>
  <si>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</si>
  <si>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</si>
  <si>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</si>
  <si>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</si>
  <si>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</si>
  <si>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</si>
  <si>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</si>
  <si>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</si>
  <si>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</si>
  <si>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</si>
  <si>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</si>
  <si>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</si>
  <si>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</si>
  <si>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</si>
  <si>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</si>
  <si>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</si>
  <si>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</si>
  <si>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</si>
  <si>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</si>
  <si>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</si>
  <si>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</si>
  <si>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</si>
  <si>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</si>
  <si>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</si>
  <si>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</si>
  <si>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</si>
  <si>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</si>
  <si>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</si>
  <si>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</si>
  <si>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</si>
  <si>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</si>
  <si>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</si>
  <si>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</si>
  <si>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</si>
  <si>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</si>
  <si>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</si>
  <si>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</si>
  <si>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</si>
  <si>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</si>
  <si>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</si>
  <si>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</si>
  <si>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</si>
  <si>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</si>
  <si>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</si>
  <si>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</si>
  <si>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</si>
  <si>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</si>
  <si>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</si>
  <si>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</si>
  <si>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</si>
  <si>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</si>
  <si>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</si>
  <si>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</si>
  <si>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</si>
  <si>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</si>
  <si>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</si>
  <si>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</si>
  <si>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</si>
  <si>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</si>
  <si>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</si>
  <si>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</si>
  <si>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</si>
  <si>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</si>
  <si>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</si>
  <si>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</si>
  <si>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</si>
  <si>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</si>
  <si>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</si>
  <si>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</si>
  <si>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</si>
  <si>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</si>
  <si>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</si>
  <si>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</si>
  <si>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</si>
  <si>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</si>
  <si>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</si>
  <si>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</si>
  <si>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</si>
  <si>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</si>
  <si>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</si>
  <si>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</si>
  <si>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</si>
  <si>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</si>
  <si>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</si>
  <si>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</si>
  <si>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</si>
  <si>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</si>
  <si>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</si>
  <si>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</si>
  <si>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</si>
  <si>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</si>
  <si>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</si>
  <si>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</si>
  <si>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</si>
  <si>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</si>
  <si>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</si>
  <si>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</si>
  <si>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</si>
  <si>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</si>
  <si>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</si>
  <si>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</si>
  <si>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</si>
  <si>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</si>
  <si>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</si>
  <si>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</si>
  <si>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</si>
  <si>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</si>
  <si>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</si>
  <si>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</si>
  <si>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</si>
  <si>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</si>
  <si>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</si>
  <si>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</si>
  <si>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</si>
  <si>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</si>
  <si>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</si>
  <si>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</si>
  <si>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</si>
  <si>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</si>
  <si>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</si>
  <si>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</si>
  <si>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</si>
  <si>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</si>
  <si>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</si>
  <si>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</si>
  <si>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</si>
  <si>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</si>
  <si>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</si>
  <si>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</si>
  <si>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</si>
  <si>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</si>
  <si>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</si>
  <si>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</si>
  <si>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</si>
  <si>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</si>
  <si>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</si>
  <si>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</si>
  <si>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</si>
  <si>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</si>
  <si>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</si>
  <si>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</si>
  <si>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</si>
  <si>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</si>
  <si>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</si>
  <si>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</si>
  <si>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</si>
  <si>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</si>
  <si>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</si>
  <si>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</si>
  <si>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</si>
  <si>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</si>
  <si>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</si>
  <si>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</si>
  <si>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</si>
  <si>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</si>
  <si>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</si>
  <si>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</si>
  <si>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</si>
  <si>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</si>
  <si>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</si>
  <si>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</si>
  <si>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</si>
  <si>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</si>
  <si>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</si>
  <si>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</si>
  <si>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</si>
  <si>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</si>
  <si>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</si>
  <si>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</si>
  <si>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</si>
  <si>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</si>
  <si>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</si>
  <si>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</si>
  <si>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</si>
  <si>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</si>
  <si>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</si>
  <si>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</si>
  <si>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</si>
  <si>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</si>
  <si>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</si>
  <si>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</si>
  <si>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</si>
  <si>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</si>
  <si>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</si>
  <si>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</si>
  <si>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</si>
  <si>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</si>
  <si>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</si>
  <si>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</si>
  <si>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</si>
  <si>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</si>
  <si>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</si>
  <si>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</si>
  <si>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</si>
  <si>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</si>
  <si>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</si>
  <si>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</si>
  <si>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</si>
  <si>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</si>
  <si>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</si>
  <si>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</si>
  <si>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</si>
  <si>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</si>
  <si>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</si>
  <si>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</si>
  <si>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</si>
  <si>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</si>
  <si>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</si>
  <si>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</si>
  <si>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</si>
  <si>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</si>
  <si>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</si>
  <si>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</si>
  <si>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</si>
  <si>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</si>
  <si>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</si>
  <si>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</si>
  <si>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</si>
  <si>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</si>
  <si>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</si>
  <si>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</si>
  <si>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</si>
  <si>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</si>
  <si>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</si>
  <si>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</si>
  <si>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</si>
  <si>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</si>
  <si>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</si>
  <si>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</si>
  <si>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</si>
  <si>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</si>
  <si>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</si>
  <si>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</si>
  <si>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</si>
  <si>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</si>
  <si>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</si>
  <si>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</si>
  <si>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</si>
  <si>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</si>
  <si>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</si>
  <si>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</si>
  <si>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</si>
  <si>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</si>
  <si>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</si>
  <si>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</si>
  <si>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</si>
  <si>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</si>
  <si>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</si>
  <si>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</si>
  <si>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</si>
  <si>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</si>
  <si>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</si>
  <si>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</si>
  <si>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</si>
  <si>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</si>
  <si>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</si>
  <si>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</si>
  <si>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</si>
  <si>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</si>
  <si>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</si>
  <si>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</si>
  <si>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</si>
  <si>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</si>
  <si>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</si>
  <si>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</si>
  <si>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</si>
  <si>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</si>
  <si>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</si>
  <si>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</si>
  <si>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</si>
  <si>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</si>
  <si>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</si>
  <si>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</si>
  <si>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</si>
  <si>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</si>
  <si>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</si>
  <si>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</si>
  <si>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</si>
  <si>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</si>
  <si>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</si>
  <si>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</si>
  <si>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</si>
  <si>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</si>
  <si>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</si>
  <si>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</si>
  <si>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</si>
  <si>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</si>
  <si>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</si>
  <si>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</si>
  <si>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</si>
  <si>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</si>
  <si>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</si>
  <si>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</si>
  <si>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</si>
  <si>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</si>
  <si>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</si>
  <si>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</si>
  <si>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</si>
  <si>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</si>
  <si>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</si>
  <si>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</si>
  <si>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</si>
  <si>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</si>
  <si>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</si>
  <si>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</si>
  <si>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</si>
  <si>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</si>
  <si>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</si>
  <si>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</si>
  <si>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</si>
  <si>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</si>
  <si>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</si>
  <si>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</si>
  <si>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</si>
  <si>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</si>
  <si>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</si>
  <si>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</si>
  <si>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</si>
  <si>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</si>
  <si>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</si>
  <si>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</si>
  <si>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</si>
  <si>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</si>
  <si>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</si>
  <si>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</si>
  <si>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</si>
  <si>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</si>
  <si>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</si>
  <si>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</si>
  <si>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</si>
  <si>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</si>
  <si>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</si>
  <si>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</si>
  <si>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</si>
  <si>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</si>
  <si>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</si>
  <si>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</si>
  <si>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</si>
  <si>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</si>
  <si>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</si>
  <si>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</si>
  <si>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</si>
  <si>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</si>
  <si>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</si>
  <si>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</si>
  <si>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</si>
  <si>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</si>
  <si>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</si>
  <si>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</si>
  <si>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</si>
  <si>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</si>
  <si>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</si>
  <si>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</si>
  <si>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</si>
  <si>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</si>
  <si>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</si>
  <si>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</si>
  <si>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</si>
  <si>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</si>
  <si>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</si>
  <si>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</si>
  <si>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</si>
  <si>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</si>
  <si>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</si>
  <si>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</si>
  <si>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</si>
  <si>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</si>
  <si>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</si>
  <si>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</si>
  <si>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</si>
  <si>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</si>
  <si>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</si>
  <si>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</si>
  <si>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</si>
  <si>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</si>
  <si>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</si>
  <si>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</si>
  <si>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</si>
  <si>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</si>
  <si>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</si>
  <si>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</si>
  <si>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</si>
  <si>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</si>
  <si>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</si>
  <si>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</si>
  <si>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</si>
  <si>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</si>
  <si>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</si>
  <si>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</si>
  <si>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</si>
  <si>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</si>
  <si>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</si>
  <si>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</si>
  <si>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</si>
  <si>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</si>
  <si>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</si>
  <si>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</si>
  <si>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</si>
  <si>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</si>
  <si>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</si>
  <si>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</si>
  <si>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</si>
  <si>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</si>
  <si>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</si>
  <si>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</si>
  <si>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</si>
  <si>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</si>
  <si>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</si>
  <si>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</si>
  <si>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</si>
  <si>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</si>
  <si>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</si>
  <si>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</si>
  <si>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</si>
  <si>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</si>
  <si>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</si>
  <si>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</si>
  <si>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</si>
  <si>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</si>
  <si>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</si>
  <si>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</si>
  <si>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</si>
  <si>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</si>
  <si>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</si>
  <si>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</si>
  <si>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</si>
  <si>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</si>
  <si>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</si>
  <si>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</si>
  <si>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</si>
  <si>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</si>
  <si>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</si>
  <si>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</si>
  <si>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</si>
  <si>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</si>
  <si>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</si>
  <si>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</si>
  <si>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</si>
  <si>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</si>
  <si>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</si>
  <si>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</si>
  <si>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</si>
  <si>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</si>
  <si>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</si>
  <si>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</si>
  <si>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</si>
  <si>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</si>
  <si>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</si>
  <si>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</si>
  <si>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</si>
  <si>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</si>
  <si>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</si>
  <si>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</si>
  <si>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</si>
  <si>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</si>
  <si>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</si>
  <si>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</si>
  <si>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</si>
  <si>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</si>
  <si>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</si>
  <si>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</si>
  <si>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</si>
  <si>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</si>
  <si>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</si>
  <si>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</si>
  <si>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</si>
  <si>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</si>
  <si>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</si>
  <si>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</si>
  <si>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</si>
  <si>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</si>
  <si>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</si>
  <si>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</si>
  <si>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</si>
  <si>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</si>
  <si>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</si>
  <si>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</si>
  <si>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</si>
  <si>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</si>
  <si>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</si>
  <si>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</si>
  <si>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</si>
  <si>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</si>
  <si>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</si>
  <si>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</si>
  <si>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</si>
  <si>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</si>
  <si>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</si>
  <si>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</si>
  <si>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</si>
  <si>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</si>
  <si>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</si>
  <si>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</si>
  <si>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</si>
  <si>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</si>
  <si>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</si>
  <si>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</si>
  <si>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</si>
  <si>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</si>
  <si>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</si>
  <si>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</si>
  <si>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</si>
  <si>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</si>
  <si>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</si>
  <si>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</si>
  <si>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</si>
  <si>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</si>
  <si>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</si>
  <si>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</si>
  <si>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</si>
  <si>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</si>
  <si>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</si>
  <si>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</si>
  <si>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</si>
  <si>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</si>
  <si>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</si>
  <si>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</si>
  <si>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</si>
  <si>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</si>
  <si>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</si>
  <si>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</si>
  <si>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</si>
  <si>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</si>
  <si>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</si>
  <si>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</si>
  <si>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</si>
  <si>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</si>
  <si>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</si>
  <si>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</si>
  <si>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</si>
  <si>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</si>
  <si>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</si>
  <si>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</si>
  <si>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</si>
  <si>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</si>
  <si>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</si>
  <si>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</si>
  <si>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</si>
  <si>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</si>
  <si>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</si>
  <si>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</si>
  <si>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</si>
  <si>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</si>
  <si>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</si>
  <si>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</si>
  <si>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</si>
  <si>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</si>
  <si>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</si>
  <si>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</si>
  <si>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</si>
  <si>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</si>
  <si>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</si>
  <si>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</si>
  <si>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</si>
  <si>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</si>
  <si>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</si>
  <si>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</si>
  <si>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</si>
  <si>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</si>
  <si>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</si>
  <si>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</si>
  <si>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</si>
  <si>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</si>
  <si>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</si>
  <si>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</si>
  <si>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</si>
  <si>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</si>
  <si>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</si>
  <si>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</si>
  <si>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</si>
  <si>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</si>
  <si>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</si>
  <si>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</si>
  <si>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</si>
  <si>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</si>
  <si>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</si>
  <si>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</si>
  <si>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</si>
  <si>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</si>
  <si>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</si>
  <si>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</si>
  <si>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</si>
  <si>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</si>
  <si>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</si>
  <si>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</si>
  <si>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</si>
  <si>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</si>
  <si>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</si>
  <si>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</si>
  <si>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</si>
  <si>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</si>
  <si>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</si>
  <si>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</si>
  <si>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</si>
  <si>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</si>
  <si>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</si>
  <si>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</si>
  <si>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</si>
  <si>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</si>
  <si>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</si>
  <si>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</si>
  <si>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</si>
  <si>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</si>
  <si>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</si>
  <si>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</si>
  <si>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</si>
  <si>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</si>
  <si>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</si>
  <si>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</si>
  <si>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</si>
  <si>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</si>
  <si>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</si>
  <si>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</si>
  <si>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</si>
  <si>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</si>
  <si>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</si>
  <si>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</si>
  <si>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</si>
  <si>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</si>
  <si>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</si>
  <si>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</si>
  <si>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</si>
  <si>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</si>
  <si>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</si>
  <si>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</si>
  <si>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</si>
  <si>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</si>
  <si>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</si>
  <si>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</si>
  <si>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</si>
  <si>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</si>
  <si>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</si>
  <si>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</si>
  <si>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</si>
  <si>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</si>
  <si>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</si>
  <si>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</si>
  <si>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</si>
  <si>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</si>
  <si>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</si>
  <si>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</si>
  <si>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</si>
  <si>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</si>
  <si>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</si>
  <si>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</si>
  <si>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</si>
  <si>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</si>
  <si>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</si>
  <si>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</si>
  <si>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</si>
  <si>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</si>
  <si>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</si>
  <si>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</si>
  <si>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</si>
  <si>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</si>
  <si>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</si>
  <si>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</si>
  <si>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</si>
  <si>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</si>
  <si>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</si>
  <si>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</si>
  <si>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</si>
  <si>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</si>
  <si>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</si>
  <si>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</si>
  <si>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</si>
  <si>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</si>
  <si>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</si>
  <si>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</si>
  <si>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</si>
  <si>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</si>
  <si>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</si>
  <si>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</si>
  <si>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</si>
  <si>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</si>
  <si>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</si>
  <si>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</si>
  <si>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</si>
  <si>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</si>
  <si>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</si>
  <si>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</si>
  <si>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</si>
  <si>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</si>
  <si>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</si>
  <si>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</si>
  <si>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</si>
  <si>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</si>
  <si>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</si>
  <si>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</si>
  <si>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</si>
  <si>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</si>
  <si>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</si>
  <si>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</si>
  <si>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</si>
  <si>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</si>
  <si>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</si>
  <si>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</si>
  <si>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</si>
  <si>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</si>
  <si>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</si>
  <si>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</si>
  <si>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</si>
  <si>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</si>
  <si>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</si>
  <si>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</si>
  <si>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</si>
  <si>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</si>
  <si>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</si>
  <si>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</si>
  <si>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</si>
  <si>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</si>
  <si>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</si>
  <si>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</si>
  <si>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</si>
  <si>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</si>
  <si>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</si>
  <si>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</si>
  <si>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</si>
  <si>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</si>
  <si>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</si>
  <si>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</si>
  <si>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</si>
  <si>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</si>
  <si>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</si>
  <si>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</si>
  <si>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</si>
  <si>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</si>
  <si>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</si>
  <si>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</si>
  <si>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</si>
  <si>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</si>
  <si>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</si>
  <si>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</si>
  <si>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</si>
  <si>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</si>
  <si>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</si>
  <si>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</si>
  <si>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</si>
  <si>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</si>
  <si>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</si>
  <si>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</si>
  <si>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</si>
  <si>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</si>
  <si>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</si>
  <si>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</si>
  <si>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</si>
  <si>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</si>
  <si>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</si>
  <si>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</si>
  <si>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</si>
  <si>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</si>
  <si>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</si>
  <si>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</si>
  <si>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</si>
  <si>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</si>
  <si>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</si>
  <si>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</si>
  <si>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</si>
  <si>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</si>
  <si>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</si>
  <si>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</si>
  <si>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</si>
  <si>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</si>
  <si>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</si>
  <si>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</si>
  <si>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</si>
  <si>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</si>
  <si>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</si>
  <si>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</si>
  <si>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</si>
  <si>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</si>
  <si>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</si>
  <si>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</si>
  <si>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</si>
  <si>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</si>
  <si>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</si>
  <si>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</si>
  <si>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</si>
  <si>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</si>
  <si>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</si>
  <si>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</si>
  <si>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</si>
  <si>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</si>
  <si>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</si>
  <si>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</si>
  <si>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</si>
  <si>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</si>
  <si>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</si>
  <si>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</si>
  <si>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</si>
  <si>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</si>
  <si>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</si>
  <si>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</si>
  <si>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</si>
  <si>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</si>
  <si>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</si>
  <si>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</si>
  <si>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</si>
  <si>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</si>
  <si>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</si>
  <si>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</si>
  <si>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</si>
  <si>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</si>
  <si>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</si>
  <si>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</si>
  <si>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</si>
  <si>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</si>
  <si>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</si>
  <si>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</si>
  <si>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</si>
  <si>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</si>
  <si>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</si>
  <si>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</si>
  <si>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</si>
  <si>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</si>
  <si>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</si>
  <si>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</si>
  <si>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</si>
  <si>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</si>
  <si>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</si>
  <si>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</si>
  <si>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</si>
  <si>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</si>
  <si>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</si>
  <si>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</si>
  <si>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</si>
  <si>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</si>
  <si>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</si>
  <si>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</si>
  <si>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</si>
  <si>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</si>
  <si>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</si>
  <si>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</si>
  <si>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</si>
  <si>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</si>
  <si>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</si>
  <si>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</si>
  <si>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</si>
  <si>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</si>
  <si>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</si>
  <si>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</si>
  <si>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</si>
  <si>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</si>
  <si>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</si>
  <si>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</si>
  <si>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</si>
  <si>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</si>
  <si>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</si>
  <si>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</si>
  <si>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</si>
  <si>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</si>
  <si>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</si>
  <si>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</si>
  <si>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</si>
  <si>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</si>
  <si>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</si>
  <si>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</si>
  <si>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</si>
  <si>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</si>
  <si>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</si>
  <si>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</si>
  <si>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</si>
  <si>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</si>
  <si>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</si>
  <si>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</si>
  <si>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</si>
  <si>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</si>
  <si>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</si>
  <si>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</si>
  <si>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</si>
  <si>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</si>
  <si>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</si>
  <si>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</si>
  <si>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</si>
  <si>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</si>
  <si>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</si>
  <si>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</si>
  <si>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</si>
  <si>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</si>
  <si>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</si>
  <si>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</si>
  <si>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</si>
  <si>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</si>
  <si>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</si>
  <si>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</si>
  <si>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</si>
  <si>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</si>
  <si>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</si>
  <si>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</si>
  <si>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</si>
  <si>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</si>
  <si>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</si>
  <si>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</si>
  <si>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</si>
  <si>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</si>
  <si>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</si>
  <si>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</si>
  <si>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</si>
  <si>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</si>
  <si>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</si>
  <si>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</si>
  <si>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</si>
  <si>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</si>
  <si>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</si>
  <si>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</si>
  <si>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</si>
  <si>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</si>
  <si>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</si>
  <si>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</si>
  <si>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</si>
  <si>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</si>
  <si>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</si>
  <si>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</si>
  <si>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</si>
  <si>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</si>
  <si>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</si>
  <si>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</si>
  <si>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</si>
  <si>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</si>
  <si>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</si>
  <si>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</si>
  <si>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</si>
  <si>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</si>
  <si>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</si>
  <si>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</si>
  <si>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</si>
  <si>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</si>
  <si>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</si>
  <si>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</si>
  <si>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</si>
  <si>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</si>
  <si>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</si>
  <si>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</si>
  <si>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</si>
  <si>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</si>
  <si>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</si>
  <si>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</si>
  <si>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</si>
  <si>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</si>
  <si>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</si>
  <si>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</si>
  <si>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</si>
  <si>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</si>
  <si>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</si>
  <si>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</si>
  <si>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</si>
  <si>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</si>
  <si>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</si>
  <si>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</si>
  <si>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</si>
  <si>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</si>
  <si>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</si>
  <si>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</si>
  <si>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</si>
  <si>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</si>
  <si>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</si>
  <si>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</si>
  <si>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</si>
  <si>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</si>
  <si>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</si>
  <si>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</si>
  <si>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</si>
  <si>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</si>
  <si>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</si>
  <si>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</si>
  <si>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</si>
  <si>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</si>
  <si>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</si>
  <si>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</si>
  <si>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</si>
  <si>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</si>
  <si>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</si>
  <si>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</si>
  <si>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</si>
  <si>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</si>
  <si>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</si>
  <si>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</si>
  <si>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</si>
  <si>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</si>
  <si>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</si>
  <si>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</si>
  <si>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</si>
  <si>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</si>
  <si>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</si>
  <si>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</si>
  <si>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</si>
  <si>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</si>
  <si>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</si>
  <si>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</si>
  <si>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</si>
  <si>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</si>
  <si>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</si>
  <si>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</si>
  <si>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</si>
  <si>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</si>
  <si>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</si>
  <si>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</si>
  <si>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</si>
  <si>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</si>
  <si>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</si>
  <si>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</si>
  <si>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</si>
  <si>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</si>
  <si>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</si>
  <si>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</si>
  <si>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</si>
  <si>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</si>
  <si>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</si>
  <si>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</si>
  <si>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</si>
  <si>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</si>
  <si>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</si>
  <si>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</si>
  <si>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</si>
  <si>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</si>
  <si>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</si>
  <si>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</si>
  <si>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</si>
  <si>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</si>
  <si>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</si>
  <si>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</si>
  <si>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</si>
  <si>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</si>
  <si>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</si>
  <si>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</si>
  <si>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</si>
  <si>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</si>
  <si>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</si>
  <si>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</si>
  <si>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</si>
  <si>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</si>
  <si>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</si>
  <si>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</si>
  <si>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</si>
  <si>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</si>
  <si>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</si>
  <si>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</si>
  <si>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</si>
  <si>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</si>
  <si>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</si>
  <si>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</si>
  <si>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</si>
  <si>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</si>
  <si>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</si>
  <si>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</si>
  <si>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</si>
  <si>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</si>
  <si>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</si>
  <si>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</si>
  <si>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</si>
  <si>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</si>
  <si>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</si>
  <si>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</si>
  <si>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</si>
  <si>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</si>
  <si>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</si>
  <si>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</si>
  <si>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</si>
  <si>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</si>
  <si>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</si>
  <si>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</si>
  <si>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</si>
  <si>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</si>
  <si>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</si>
  <si>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</si>
  <si>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</si>
  <si>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</si>
  <si>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</si>
  <si>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</si>
  <si>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</si>
  <si>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</si>
  <si>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</si>
  <si>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</si>
  <si>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</si>
  <si>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</si>
  <si>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</si>
  <si>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</si>
  <si>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</si>
  <si>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</si>
  <si>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</si>
  <si>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</si>
  <si>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</si>
  <si>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</si>
  <si>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</si>
  <si>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</si>
  <si>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</si>
  <si>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</si>
  <si>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</si>
  <si>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</si>
  <si>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</si>
  <si>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</si>
  <si>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</si>
  <si>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</si>
  <si>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</si>
  <si>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</si>
  <si>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</si>
  <si>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</si>
  <si>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</si>
  <si>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</si>
  <si>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</si>
  <si>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</si>
  <si>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</si>
  <si>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</si>
  <si>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</si>
  <si>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</si>
  <si>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</si>
  <si>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</si>
  <si>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</si>
  <si>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</si>
  <si>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</si>
  <si>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</si>
  <si>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</si>
  <si>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</si>
  <si>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</si>
  <si>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</si>
  <si>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</si>
  <si>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</si>
  <si>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</si>
  <si>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</si>
  <si>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</si>
  <si>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</si>
  <si>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</si>
  <si>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</si>
  <si>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</si>
  <si>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</si>
  <si>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</si>
  <si>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</si>
  <si>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</si>
  <si>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</si>
  <si>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</si>
  <si>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</si>
  <si>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</si>
  <si>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</si>
  <si>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</si>
  <si>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</si>
  <si>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</si>
  <si>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</si>
  <si>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</si>
  <si>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</si>
  <si>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</si>
  <si>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</si>
  <si>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</si>
  <si>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</si>
  <si>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</si>
  <si>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</si>
  <si>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</si>
  <si>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</si>
  <si>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</si>
  <si>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</si>
  <si>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</si>
  <si>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</si>
  <si>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</si>
  <si>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</si>
  <si>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</si>
  <si>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</si>
  <si>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</si>
  <si>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</si>
  <si>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</si>
  <si>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</si>
  <si>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</si>
  <si>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</si>
  <si>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</si>
  <si>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</si>
  <si>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</si>
  <si>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</si>
  <si>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</si>
  <si>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</si>
  <si>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</si>
  <si>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</si>
  <si>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</si>
  <si>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</si>
  <si>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</si>
  <si>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</si>
  <si>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</si>
  <si>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</si>
  <si>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</si>
  <si>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</si>
  <si>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</si>
  <si>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</si>
  <si>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</si>
  <si>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</si>
  <si>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</si>
  <si>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</si>
  <si>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</si>
  <si>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</si>
  <si>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</si>
  <si>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</si>
  <si>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</si>
  <si>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</si>
  <si>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</si>
  <si>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</si>
  <si>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</si>
  <si>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</si>
  <si>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</si>
  <si>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</si>
  <si>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</si>
  <si>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</si>
  <si>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</si>
  <si>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</si>
  <si>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</si>
  <si>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</si>
  <si>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</si>
  <si>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</si>
  <si>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</si>
  <si>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</si>
  <si>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</si>
  <si>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</si>
  <si>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</si>
  <si>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</si>
  <si>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</si>
  <si>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</si>
  <si>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</si>
  <si>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</si>
  <si>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</si>
  <si>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</si>
  <si>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</si>
  <si>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</si>
  <si>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</si>
  <si>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</si>
  <si>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</si>
  <si>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</si>
  <si>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</si>
  <si>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</si>
  <si>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</si>
  <si>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</si>
  <si>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</si>
  <si>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</si>
  <si>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</si>
  <si>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</si>
  <si>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</si>
  <si>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</si>
  <si>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</si>
  <si>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</si>
  <si>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</si>
  <si>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</si>
  <si>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</si>
  <si>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</si>
  <si>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</si>
  <si>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</si>
  <si>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</si>
  <si>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</si>
  <si>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</si>
  <si>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</si>
  <si>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</si>
  <si>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</si>
  <si>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</si>
  <si>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</si>
  <si>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</si>
  <si>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</si>
  <si>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</si>
  <si>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</si>
  <si>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</si>
  <si>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</si>
  <si>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</si>
  <si>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</si>
  <si>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</si>
  <si>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</si>
  <si>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</si>
  <si>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</si>
  <si>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</si>
  <si>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</si>
  <si>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</si>
  <si>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</si>
  <si>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</si>
  <si>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</si>
  <si>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</si>
  <si>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</si>
  <si>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</si>
  <si>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</si>
  <si>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</si>
  <si>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</si>
  <si>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</si>
  <si>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</si>
  <si>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</si>
  <si>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</si>
  <si>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</si>
  <si>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</si>
  <si>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</si>
  <si>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</si>
  <si>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</si>
  <si>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</si>
  <si>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</si>
  <si>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</si>
  <si>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</si>
  <si>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</si>
  <si>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</si>
  <si>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</si>
  <si>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</si>
  <si>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</si>
  <si>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</si>
  <si>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</si>
  <si>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</si>
  <si>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</si>
  <si>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</si>
  <si>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</si>
  <si>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</si>
  <si>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</si>
  <si>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</si>
  <si>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</si>
  <si>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</si>
  <si>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</si>
  <si>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</si>
  <si>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</si>
  <si>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</si>
  <si>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</si>
  <si>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</si>
  <si>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</si>
  <si>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</si>
  <si>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</si>
  <si>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</si>
  <si>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</si>
  <si>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</si>
  <si>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</si>
  <si>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</si>
  <si>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</si>
  <si>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</si>
  <si>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</si>
  <si>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</si>
  <si>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</si>
  <si>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</si>
  <si>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</si>
  <si>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</si>
  <si>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</si>
  <si>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</si>
  <si>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</si>
  <si>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</si>
  <si>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</si>
  <si>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</si>
  <si>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</si>
  <si>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</si>
  <si>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</si>
  <si>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</si>
  <si>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</si>
  <si>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</si>
  <si>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</si>
  <si>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</si>
  <si>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</si>
  <si>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</si>
  <si>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</si>
  <si>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</si>
  <si>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</si>
  <si>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</si>
  <si>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</si>
  <si>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</si>
  <si>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</si>
  <si>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</si>
  <si>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</si>
  <si>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</si>
  <si>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</si>
  <si>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</si>
  <si>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</si>
  <si>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</si>
  <si>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</si>
  <si>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</si>
  <si>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</si>
  <si>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</si>
  <si>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</si>
  <si>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</si>
  <si>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</si>
  <si>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</si>
  <si>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</si>
  <si>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</si>
  <si>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</si>
  <si>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</si>
  <si>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</si>
  <si>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</si>
  <si>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</si>
  <si>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</si>
  <si>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</si>
  <si>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</si>
  <si>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</si>
  <si>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</si>
  <si>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</si>
  <si>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</si>
  <si>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</si>
  <si>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</si>
  <si>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</si>
  <si>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</si>
  <si>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</si>
  <si>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</si>
  <si>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</si>
  <si>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</si>
  <si>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</si>
  <si>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</si>
  <si>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</si>
  <si>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</si>
  <si>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</si>
  <si>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</si>
  <si>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</si>
  <si>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</si>
  <si>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</si>
  <si>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</si>
  <si>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</si>
  <si>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</si>
  <si>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</si>
  <si>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</si>
  <si>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</si>
  <si>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</si>
  <si>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ETA 15 min </t>
  </si>
  <si>
    <t xml:space="preserve">ETA 30 min </t>
  </si>
  <si>
    <t>PCM-20251006-00000709</t>
  </si>
  <si>
    <t xml:space="preserve"> 2025-10-06 08:51:48</t>
  </si>
  <si>
    <t>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</si>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</sst>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273.48041597221891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2.2140509259770624E-2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2.1608101851597894E-2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2" t="s">
        <v>38964</v>
      </c>
      <c r="F5" s="66">
        <v>45936.427499999998</v>
      </c>
      <c r="G5" s="67">
        <f ca="1">IFERROR(NOW()-F5,"")</f>
        <v>1.3418981470749713E-3</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45936.428841898145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45936.428841898145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45936.428841898145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45936.428841898145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45936.428841898145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45936.428841898145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45936.428841898145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45936.428841898145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45936.428841898145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45936.428841898145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45936.428841898145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45936.428841898145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45936.428841898145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45936.428841898145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45936.428841898145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45936.428841898145</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t="shared" ref="G22:G53" ca="1" si="0">IFERROR(NOW()-F22,"")</f>
        <v>45936.428841898145</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t="shared" ca="1" si="0"/>
        <v>45936.428841898145</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t="shared" ca="1" si="0"/>
        <v>45936.428841898145</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t="shared" ca="1" si="0"/>
        <v>45936.428841898145</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t="shared" ca="1" si="0"/>
        <v>45936.428841898145</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t="shared" ca="1" si="0"/>
        <v>45936.428841898145</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t="shared" ca="1" si="0"/>
        <v>45936.428841898145</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t="shared" ca="1" si="0"/>
        <v>45936.428841898145</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t="shared" ca="1" si="0"/>
        <v>45936.428841898145</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t="shared" ca="1" si="0"/>
        <v>45936.428841898145</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t="shared" ca="1" si="0"/>
        <v>45936.428841898145</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t="shared" ca="1" si="0"/>
        <v>45936.428841898145</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t="shared" ca="1" si="0"/>
        <v>45936.428841898145</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t="shared" ca="1" si="0"/>
        <v>45936.428841898145</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t="shared" ca="1" si="0"/>
        <v>45936.428841898145</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t="shared" ca="1" si="0"/>
        <v>45936.428841898145</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t="shared" ca="1" si="0"/>
        <v>45936.428841898145</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t="shared" ca="1" si="0"/>
        <v>45936.428841898145</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t="shared" ca="1" si="0"/>
        <v>45936.428841898145</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t="shared" ca="1" si="0"/>
        <v>45936.428841898145</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t="shared" ca="1" si="0"/>
        <v>45936.428841898145</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t="shared" ca="1" si="0"/>
        <v>45936.428841898145</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t="shared" ca="1" si="0"/>
        <v>45936.428841898145</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t="shared" ca="1" si="0"/>
        <v>45936.428841898145</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t="shared" ca="1" si="0"/>
        <v>45936.428841898145</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t="shared" ca="1" si="0"/>
        <v>45936.428841898145</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t="shared" ca="1" si="0"/>
        <v>45936.428841898145</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t="shared" ca="1" si="0"/>
        <v>45936.428841898145</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t="shared" ca="1" si="0"/>
        <v>45936.428841898145</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t="shared" ca="1" si="0"/>
        <v>45936.428841898145</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t="shared" ca="1" si="0"/>
        <v>45936.428841898145</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t="shared" ca="1" si="0"/>
        <v>45936.428841898145</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t="shared" ref="G54:G85" ca="1" si="1">IFERROR(NOW()-F54,"")</f>
        <v>45936.428841898145</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t="shared" ca="1" si="1"/>
        <v>45936.428841898145</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t="shared" ca="1" si="1"/>
        <v>45936.428841898145</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t="shared" ca="1" si="1"/>
        <v>45936.428841898145</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t="shared" ca="1" si="1"/>
        <v>45936.428841898145</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t="shared" ca="1" si="1"/>
        <v>45936.428841898145</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t="shared" ca="1" si="1"/>
        <v>45936.428841898145</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t="shared" ca="1" si="1"/>
        <v>45936.428841898145</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t="shared" ca="1" si="1"/>
        <v>45936.428841898145</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t="shared" ca="1" si="1"/>
        <v>45936.428841898145</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t="shared" ca="1" si="1"/>
        <v>45936.428841898145</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t="shared" ca="1" si="1"/>
        <v>45936.428841898145</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t="shared" ca="1" si="1"/>
        <v>45936.428841898145</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t="shared" ca="1" si="1"/>
        <v>45936.428841898145</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t="shared" ca="1" si="1"/>
        <v>45936.428841898145</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t="shared" ca="1" si="1"/>
        <v>45936.428841898145</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t="shared" ca="1" si="1"/>
        <v>45936.428841898145</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t="shared" ca="1" si="1"/>
        <v>45936.428841898145</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t="shared" ca="1" si="1"/>
        <v>45936.428841898145</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t="shared" ca="1" si="1"/>
        <v>45936.428841898145</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t="shared" ca="1" si="1"/>
        <v>45936.428841898145</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t="shared" ca="1" si="1"/>
        <v>45936.428841898145</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t="shared" ca="1" si="1"/>
        <v>45936.428841898145</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t="shared" ca="1" si="1"/>
        <v>45936.428841898145</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t="shared" ca="1" si="1"/>
        <v>45936.428841898145</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t="shared" ca="1" si="1"/>
        <v>45936.428841898145</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t="shared" ca="1" si="1"/>
        <v>45936.428841898145</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t="shared" ca="1" si="1"/>
        <v>45936.428841898145</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t="shared" ca="1" si="1"/>
        <v>45936.428841898145</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t="shared" ca="1" si="1"/>
        <v>45936.428841898145</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t="shared" ca="1" si="1"/>
        <v>45936.428841898145</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t="shared" ca="1" si="1"/>
        <v>45936.428841898145</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t="shared" ref="G86:G117" ca="1" si="2">IFERROR(NOW()-F86,"")</f>
        <v>45936.428841898145</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t="shared" ca="1" si="2"/>
        <v>45936.428841898145</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t="shared" ca="1" si="2"/>
        <v>45936.428841898145</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t="shared" ca="1" si="2"/>
        <v>45936.428841898145</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t="shared" ca="1" si="2"/>
        <v>45936.428841898145</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t="shared" ca="1" si="2"/>
        <v>45936.428841898145</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t="shared" ca="1" si="2"/>
        <v>45936.428841898145</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t="shared" ca="1" si="2"/>
        <v>45936.428841898145</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t="shared" ca="1" si="2"/>
        <v>45936.428841898145</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t="shared" ca="1" si="2"/>
        <v>45936.428841898145</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t="shared" ca="1" si="2"/>
        <v>45936.428841898145</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t="shared" ca="1" si="2"/>
        <v>45936.428841898145</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t="shared" ca="1" si="2"/>
        <v>45936.428841898145</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t="shared" ca="1" si="2"/>
        <v>45936.428841898145</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t="shared" ca="1" si="2"/>
        <v>45936.428841898145</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t="shared" ca="1" si="2"/>
        <v>45936.428841898145</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t="shared" ca="1" si="2"/>
        <v>45936.428841898145</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t="shared" ca="1" si="2"/>
        <v>45936.428841898145</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t="shared" ca="1" si="2"/>
        <v>45936.428841898145</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t="shared" ca="1" si="2"/>
        <v>45936.428841898145</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t="shared" ca="1" si="2"/>
        <v>45936.428841898145</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t="shared" ca="1" si="2"/>
        <v>45936.428841898145</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6E6E42A5-F604-4D1E-8982-AE4DD88F769B}"/>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129.70175856481364</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111.42900393518357</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8.0763194440805819E-2</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0.11834421296225628</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2.4304861108248588E-2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2.0554861104756128E-2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45936.428841898145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45936.428841898145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45936.428841898145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45936.428841898145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45936.428841898145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45936.428841898145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45936.428841898145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45936.428841898145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45936.428841898145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45936.428841898145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45936.428841898145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45936.428841898145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45936.428841898145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45936.428841898145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45936.428841898145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45936.428841898145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45936.428841898145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45936.428841898145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45936.428841898145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45936.428841898145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45936.428841898145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45936.428841898145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45936.428841898145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45936.428841898145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45936.428841898145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45936.428841898145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45936.428841898145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45936.428841898145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45936.428841898145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45936.428841898145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45936.428841898145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45936.428841898145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45936.428841898145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45936.428841898145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45936.428841898145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45936.428841898145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45936.428841898145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45936.428841898145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45936.428841898145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45936.428841898145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45936.428841898145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45936.428841898145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45936.428841898145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45936.428841898145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45936.428841898145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45936.428841898145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45936.428841898145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45936.428841898145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45936.428841898145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45936.428841898145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45936.428841898145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45936.428841898145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45936.428841898145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45936.428841898145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45936.428841898145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45936.428841898145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45936.428841898145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45936.428841898145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45936.428841898145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45936.428841898145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45936.428841898145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45936.428841898145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45936.428841898145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45936.428841898145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45936.428841898145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45936.428841898145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45936.428841898145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45936.428841898145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45936.428841898145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45936.428841898145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45936.428841898145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45936.428841898145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45936.428841898145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45936.428841898145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45936.428841898145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45936.428841898145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45936.428841898145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45936.428841898145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45936.428841898145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45936.428841898145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45936.428841898145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45936.428841898145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45936.428841898145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45936.428841898145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45936.428841898145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45936.428841898145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45936.428841898145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45936.428841898145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45936.428841898145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45936.428841898145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45936.428841898145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45936.428841898145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45936.428841898145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45936.428841898145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45936.428841898145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45936.428841898145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45936.428841898145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45936.428841898145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45936.428841898145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45936.428841898145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45936.428841898145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45936.428841898145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45936.428841898145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45936.428841898145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45936.428841898145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45936.428841898145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45936.428841898145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45936.428841898145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45936.428841898145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45936.428841898145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45936.428841898145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45936.428841898145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45936.428841898145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45936.428841898145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45936.428841898145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45936.428841898145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45936.428841898145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45936.428841898145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45936.428841898145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45936.428841898145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45936.428841898145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45936.428841898145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45936.428841898145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45936.428841898145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45936.428841898145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45936.428841898145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45936.428841898145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45936.428841898145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45936.428841898145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45936.428841898145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45936.428841898145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45936.428841898145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45936.428841898145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45936.428841898145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45936.428841898145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45936.428841898145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45936.428841898145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45936.428841898145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45936.428841898145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45936.428841898145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45936.428841898145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45936.428841898145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45936.428841898145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45936.428841898145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45936.428841898145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45936.428841898145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45936.428841898145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45936.428841898145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45936.428841898145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45936.428841898145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45936.428841898145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45936.428841898145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45936.428841898145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45936.428841898145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45936.428841898145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45936.428841898145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45936.428841898145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45936.428841898145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45936.428841898145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45936.428841898145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45936.428841898145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45936.428841898145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45936.428841898145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45936.428841898145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45936.428841898145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45936.428841898145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45936.428841898145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45936.428841898145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45936.428841898145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45936.428841898145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45936.428841898145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45936.428841898145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45936.428841898145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45936.428841898145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45936.428841898145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45936.428841898145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45936.428841898145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45936.428841898145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45936.428841898145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45936.428841898145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45936.428841898145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45936.428841898145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45936.428841898145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45936.428841898145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45936.428841898145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45936.428841898145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45936.428841898145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45936.428841898145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45936.428841898145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45936.428841898145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45936.428841898145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45936.428841898145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45936.428841898145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45936.428841898145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45936.428841898145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45936.428841898145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45936.428841898145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45936.428841898145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45936.428841898145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45936.428841898145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45936.428841898145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45936.428841898145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45936.428841898145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45936.428841898145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45936.428841898145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45936.428841898145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45936.428841898145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45936.428841898145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45936.428841898145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45936.428841898145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45936.428841898145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45936.428841898145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45936.428841898145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45936.428841898145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45936.428841898145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45936.428841898145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45936.428841898145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45936.428841898145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45936.428841898145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45936.428841898145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45936.428841898145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45936.428841898145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45936.428841898145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45936.428841898145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45936.428841898145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45936.428841898145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45936.428841898145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45936.428841898145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45936.428841898145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45936.428841898145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45936.428841898145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45936.428841898145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45936.428841898145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45936.428841898145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45936.428841898145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45936.428841898145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45936.428841898145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45936.428841898145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45936.428841898145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45936.428841898145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45936.428841898145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45936.428841898145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45936.428841898145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45936.428841898145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45936.428841898145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45936.428841898145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45936.428841898145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45936.428841898145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45936.428841898145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45936.428841898145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45936.428841898145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45936.428841898145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45936.428841898145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45936.428841898145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45936.428841898145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45936.428841898145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45936.428841898145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45936.428841898145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39061</v>
      </c>
      <c r="B2" s="75" t="str">
        <f>IFERROR(VLOOKUP(D2,DB!A:K,11,0),"")</f>
        <v>R3</v>
      </c>
      <c r="C2" s="18">
        <v>1</v>
      </c>
      <c r="D2" s="18" t="s">
        <v>13423</v>
      </c>
      <c r="E2" s="18" t="s">
        <v>38964</v>
      </c>
      <c r="F2" s="20">
        <v>45936.374178240738</v>
      </c>
      <c r="G2" s="21">
        <f t="shared" ref="G2:G45" ca="1" si="0">IFERROR(NOW()-F2,"-")</f>
        <v>5.4663657407218125E-2</v>
      </c>
      <c r="H2" s="22" t="s">
        <v>39062</v>
      </c>
      <c r="I2" s="19" t="str">
        <f>IFERROR(VLOOKUP(D2,DB!A:F,6,0),"")</f>
        <v>SCECO</v>
      </c>
      <c r="J2" s="18" t="str">
        <f>IFERROR(VLOOKUP(D2,DB!A:G,7,0),"")</f>
        <v>Dead</v>
      </c>
      <c r="K2" s="50" t="s">
        <v>39063</v>
      </c>
      <c r="L2" s="23" t="str">
        <f>IFERROR(VLOOKUP(D2,DB!A:I,9,0),"")</f>
        <v>Latis</v>
      </c>
    </row>
    <row r="3" spans="1:13" ht="15" customHeight="1">
      <c r="A3" s="19"/>
      <c r="B3" s="75" t="str">
        <f>IFERROR(VLOOKUP(D3,DB!A:K,11,0),"")</f>
        <v/>
      </c>
      <c r="C3" s="18"/>
      <c r="D3" s="18"/>
      <c r="E3" s="18"/>
      <c r="F3" s="20"/>
      <c r="G3" s="21">
        <f t="shared" ca="1" si="0"/>
        <v>45936.428841898145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45936.428841898145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45936.428841898145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45936.428841898145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45936.428841898145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45936.428841898145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45936.428841898145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45936.428841898145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45936.428841898145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45936.428841898145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45936.428841898145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45936.428841898145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45936.428841898145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45936.428841898145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45936.428841898145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45936.428841898145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45936.428841898145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45936.428841898145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45936.428841898145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45936.428841898145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45936.428841898145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45936.428841898145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45936.428841898145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45936.428841898145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45936.428841898145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45936.428841898145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45936.428841898145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45936.428841898145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45936.428841898145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45936.428841898145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45936.428841898145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45936.428841898145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45936.428841898145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45936.428841898145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45936.428841898145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45936.428841898145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45936.428841898145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45936.428841898145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45936.428841898145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45936.428841898145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45936.428841898145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45936.428841898145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45936.428841898145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45936.428841898145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45936.428841898145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45936.428841898145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45936.428841898145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45936.428841898145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45936.428841898145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45936.428841898145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45936.428841898145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45936.428841898145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45936.428841898145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45936.428841898145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45936.428841898145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45936.428841898145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45936.428841898145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45936.428841898145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45936.428841898145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45936.428841898145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45936.428841898145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45936.428841898145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45936.428841898145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45936.428841898145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45936.428841898145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45936.428841898145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45936.428841898145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45936.428841898145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45936.428841898145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45936.428841898145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45936.428841898145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45936.428841898145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45936.428841898145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45936.428841898145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45936.428841898145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45936.428841898145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45936.428841898145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45936.428841898145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45936.428841898145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45936.428841898145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45936.428841898145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45936.428841898145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45936.428841898145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45936.428841898145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45936.428841898145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45936.428841898145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45936.428841898145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45936.428841898145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45936.428841898145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45936.428841898145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45936.428841898145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45936.428841898145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45936.428841898145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45936.428841898145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45936.428841898145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45936.428841898145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45936.428841898145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45936.428841898145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45936.428841898145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45936.428841898145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45936.428841898145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45936.428841898145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45936.428841898145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45936.428841898145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45936.428841898145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45936.428841898145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45936.428841898145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45936.428841898145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45936.428841898145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45936.428841898145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45936.428841898145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45936.428841898145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45936.428841898145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45936.428841898145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45936.428841898145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45936.428841898145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45936.428841898145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45936.428841898145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45936.428841898145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45936.428841898145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45936.428841898145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45936.428841898145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45936.428841898145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45936.428841898145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45936.428841898145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45936.428841898145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45936.428841898145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45936.428841898145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45936.428841898145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45936.428841898145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45936.428841898145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45936.428841898145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45936.428841898145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45936.428841898145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45936.428841898145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45936.428841898145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45936.428841898145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45936.428841898145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45936.428841898145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45936.428841898145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45936.428841898145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45936.428841898145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45936.428841898145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45936.428841898145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45936.428841898145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45936.428841898145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45936.428841898145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45936.428841898145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45936.428841898145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45936.428841898145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45936.428841898145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45936.428841898145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45936.428841898145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45936.428841898145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45936.428841898145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45936.428841898145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45936.428841898145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45936.428841898145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45936.428841898145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45936.428841898145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45936.428841898145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45936.428841898145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45936.428841898145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45936.428841898145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45936.428841898145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45936.428841898145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45936.428841898145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45936.428841898145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45936.428841898145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45936.428841898145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45936.428841898145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45936.428841898145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45936.428841898145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45936.428841898145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45936.428841898145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45936.428841898145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45936.428841898145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45936.428841898145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45936.428841898145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45936.428841898145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45936.428841898145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45936.428841898145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45936.428841898145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45936.428841898145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45936.428841898145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45936.428841898145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45936.428841898145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45936.428841898145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45936.428841898145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45936.428841898145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45936.428841898145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45936.428841898145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45936.428841898145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45936.428841898145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45936.428841898145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45936.428841898145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45936.428841898145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45936.428841898145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45936.428841898145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45936.428841898145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45936.428841898145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45936.428841898145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45936.428841898145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45936.428841898145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45936.428841898145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45936.428841898145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45936.428841898145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45936.428841898145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45936.428841898145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45936.428841898145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45936.428841898145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45936.428841898145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45936.428841898145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45936.428841898145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45936.428841898145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45936.428841898145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45936.428841898145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45936.428841898145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45936.428841898145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45936.428841898145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45936.428841898145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45936.428841898145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45936.428841898145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45936.428841898145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45936.428841898145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45936.428841898145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45936.428841898145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45936.428841898145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45936.428841898145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45936.428841898145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45936.428841898145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45936.428841898145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45936.428841898145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45936.428841898145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45936.428841898145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45936.428841898145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45936.428841898145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45936.428841898145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45936.428841898145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45936.428841898145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45936.428841898145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45936.428841898145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45936.428841898145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45936.428841898145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45936.428841898145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45936.428841898145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45936.428841898145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45936.428841898145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45936.428841898145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45936.428841898145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45936.428841898145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45936.428841898145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45936.428841898145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45936.428841898145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45936.428841898145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45936.428841898145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45936.428841898145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45936.428841898145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45936.428841898145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45936.428841898145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45936.428841898145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45936.428841898145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45936.428841898145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45936.428841898145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45936.428841898145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45936.428841898145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45936.428841898145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45936.428841898145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45936.428841898145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45936.428841898145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45936.428841898145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45936.428841898145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45936.428841898145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45936.428841898145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45936.428841898145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45936.428841898145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45936.428841898145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45936.428841898145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45936.428841898145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45936.428841898145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45936.428841898145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45936.428841898145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45936.428841898145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45936.428841898145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45936.428841898145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45936.428841898145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45936.428841898145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45936.428841898145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45936.428841898145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45936.428841898145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45936.428841898145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45936.428841898145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45936.428841898145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45936.428841898145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45936.428841898145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45936.428841898145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45936.428841898145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45936.428841898145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45936.428841898145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45936.428841898145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45936.428841898145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45936.428841898145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45936.428841898145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45936.428841898145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45936.428841898145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45936.428841898145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45936.428841898145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45936.428841898145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45936.428841898145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45936.428841898145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45936.428841898145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45936.428841898145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45936.428841898145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45936.428841898145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45936.428841898145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45936.428841898145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45936.428841898145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45936.428841898145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45936.428841898145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45936.428841898145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45936.428841898145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45936.428841898145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45936.428841898145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45936.428841898145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45936.428841898145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45936.428841898145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45936.428841898145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45936.428841898145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45936.428841898145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45936.428841898145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45936.428841898145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45936.428841898145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45936.428841898145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45936.428841898145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45936.428841898145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45936.428841898145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45936.428841898145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45936.428841898145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45936.428841898145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45936.428841898145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45936.428841898145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45936.428841898145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45936.428841898145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45936.428841898145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45936.428841898145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45936.428841898145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45936.428841898145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45936.428841898145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45936.428841898145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45936.428841898145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45936.428841898145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45936.428841898145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45936.428841898145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45936.428841898145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45936.428841898145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45936.428841898145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45936.428841898145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45936.428841898145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45936.428841898145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45936.428841898145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45936.428841898145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45936.428841898145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45936.428841898145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45936.428841898145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45936.428841898145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45936.428841898145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45936.428841898145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45936.428841898145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45936.428841898145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45936.428841898145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45936.428841898145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45936.428841898145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45936.428841898145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45936.428841898145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45936.428841898145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45936.428841898145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45936.428841898145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45936.428841898145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45936.428841898145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45936.428841898145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45936.428841898145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45936.428841898145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45936.428841898145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45936.428841898145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45936.428841898145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45936.428841898145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45936.428841898145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45936.428841898145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45936.428841898145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45936.428841898145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45936.428841898145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45936.428841898145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45936.428841898145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45936.428841898145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45936.428841898145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45936.428841898145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45936.428841898145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45936.428841898145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45936.428841898145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45936.428841898145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45936.428841898145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45936.428841898145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45936.428841898145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45936.428841898145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45936.428841898145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45936.428841898145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45936.428841898145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45936.428841898145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45936.428841898145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45936.428841898145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45936.428841898145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45936.428841898145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45936.428841898145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45936.428841898145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45936.428841898145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45936.428841898145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45936.428841898145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45936.428841898145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45936.428841898145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45936.428841898145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45936.428841898145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45936.428841898145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45936.428841898145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45936.428841898145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45936.428841898145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45936.428841898145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45936.428841898145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45936.428841898145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45936.428841898145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45936.428841898145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45936.428841898145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45936.428841898145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45936.428841898145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45936.428841898145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45936.428841898145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45936.428841898145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45936.428841898145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45936.428841898145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45936.428841898145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45936.428841898145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45936.428841898145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45936.428841898145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45936.428841898145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45936.428841898145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45936.428841898145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45936.428841898145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45936.428841898145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45936.428841898145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45936.428841898145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45936.428841898145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45936.428841898145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45936.428841898145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45936.428841898145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45936.428841898145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45936.428841898145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45936.428841898145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45936.428841898145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45936.428841898145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45936.428841898145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45936.428841898145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45936.428841898145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45936.428841898145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45936.428841898145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45936.428841898145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45936.428841898145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45936.428841898145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45936.428841898145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45936.428841898145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45936.428841898145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45936.428841898145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45936.428841898145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45936.428841898145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45936.428841898145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45936.428841898145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45936.428841898145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45936.428841898145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45936.428841898145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45936.428841898145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45936.428841898145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45936.428841898145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45936.428841898145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45936.428841898145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45936.428841898145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45936.428841898145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45936.428841898145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45936.428841898145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45936.428841898145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45936.428841898145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45936.428841898145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45936.428841898145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45936.428841898145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45936.428841898145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45936.428841898145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45936.428841898145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45936.428841898145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45936.428841898145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45936.428841898145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45936.428841898145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45936.428841898145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45936.428841898145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45936.428841898145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45936.428841898145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45936.428841898145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45936.428841898145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45936.428841898145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45936.428841898145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45936.428841898145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45936.428841898145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45936.428841898145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45936.428841898145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45936.428841898145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45936.428841898145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45936.428841898145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45936.428841898145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45936.428841898145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45936.428841898145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45936.428841898145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45936.428841898145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45936.428841898145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45936.428841898145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45936.428841898145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45936.428841898145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45936.428841898145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45936.428841898145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45936.428841898145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45936.428841898145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45936.428841898145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45936.428841898145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45936.428841898145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45936.428841898145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45936.428841898145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45936.428841898145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45936.428841898145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45936.428841898145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45936.428841898145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45936.428841898145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45936.428841898145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45936.428841898145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45936.428841898145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45936.428841898145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45936.428841898145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45936.428841898145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45936.428841898145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45936.428841898145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45936.428841898145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45936.428841898145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45936.428841898145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45936.428841898145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45936.428841898145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45936.428841898145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45936.428841898145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45936.428841898145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45936.428841898145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45936.428841898145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45936.428841898145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45936.428841898145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45936.428841898145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45936.428841898145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45936.428841898145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45936.428841898145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45936.428841898145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45936.428841898145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45936.428841898145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45936.428841898145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45936.428841898145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45936.428841898145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45936.428841898145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45936.428841898145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45936.428841898145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45936.428841898145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45936.428841898145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45936.428841898145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45936.428841898145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45936.428841898145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45936.428841898145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45936.428841898145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45936.428841898145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45936.428841898145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45936.428841898145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45936.428841898145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45936.428841898145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45936.428841898145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45936.428841898145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45936.428841898145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45936.428841898145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45936.428841898145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45936.428841898145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45936.428841898145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45936.428841898145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45936.428841898145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45936.428841898145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45936.428841898145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45936.428841898145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45936.428841898145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45936.428841898145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45936.428841898145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45936.428841898145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45936.428841898145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45936.428841898145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45936.428841898145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45936.428841898145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45936.428841898145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45936.428841898145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45936.428841898145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45936.428841898145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45936.428841898145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45936.428841898145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45936.428841898145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45936.428841898145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45936.428841898145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45936.428841898145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45936.428841898145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45936.428841898145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45936.428841898145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45936.428841898145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45936.428841898145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45936.428841898145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45936.428841898145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45936.428841898145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45936.428841898145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45936.428841898145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45936.428841898145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45936.428841898145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45936.428841898145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45936.428841898145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45936.428841898145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45936.428841898145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45936.428841898145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45936.428841898145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45936.428841898145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45936.428841898145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45936.428841898145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45936.428841898145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45936.428841898145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45936.428841898145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45936.428841898145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45936.428841898145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45936.428841898145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45936.428841898145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45936.428841898145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45936.428841898145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45936.428841898145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45936.428841898145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45936.428841898145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45936.428841898145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45936.428841898145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45936.428841898145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45936.428841898145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45936.428841898145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45936.428841898145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45936.428841898145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45936.428841898145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45936.428841898145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45936.428841898145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45936.428841898145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45936.428841898145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45936.428841898145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45936.428841898145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45936.428841898145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45936.428841898145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45936.428841898145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45936.428841898145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45936.428841898145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45936.428841898145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45936.428841898145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45936.428841898145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45936.428841898145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45936.428841898145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45936.428841898145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45936.428841898145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45936.428841898145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45936.428841898145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45936.428841898145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45936.428841898145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45936.428841898145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45936.428841898145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45936.428841898145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45936.428841898145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45936.428841898145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45936.428841898145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45936.428841898145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45936.428841898145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45936.428841898145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45936.428841898145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45936.428841898145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45936.428841898145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45936.428841898145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45936.428841898145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45936.428841898145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45936.428841898145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45936.428841898145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45936.428841898145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45936.428841898145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45936.428841898145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45936.428841898145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45936.428841898145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45936.428841898145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45936.428841898145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45936.428841898145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45936.428841898145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45936.428841898145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45936.428841898145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45936.428841898145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45936.428841898145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45936.428841898145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45936.428841898145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45936.428841898145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45936.428841898145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45936.428841898145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45936.428841898145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45936.428841898145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45936.428841898145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45936.428841898145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45936.428841898145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45936.428841898145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45936.428841898145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45936.428841898145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45936.428841898145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45936.428841898145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45936.428841898145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45936.428841898145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45936.428841898145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45936.428841898145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45936.428841898145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45936.428841898145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45936.428841898145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45936.428841898145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45936.428841898145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45936.428841898145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45936.428841898145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45936.428841898145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45936.428841898145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45936.428841898145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45936.428841898145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45936.428841898145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45936.428841898145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45936.428841898145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45936.428841898145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45936.428841898145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45936.428841898145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45936.428841898145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45936.428841898145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45936.428841898145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45936.428841898145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45936.428841898145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45936.428841898145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45936.428841898145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45936.428841898145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45936.428841898145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45936.428841898145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45936.428841898145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45936.428841898145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45936.428841898145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45936.428841898145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45936.428841898145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45936.428841898145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45936.428841898145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45936.428841898145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45936.428841898145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45936.428841898145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45936.428841898145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45936.428841898145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45936.428841898145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45936.428841898145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45936.428841898145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45936.428841898145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45936.428841898145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45936.428841898145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45936.428841898145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45936.428841898145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45936.428841898145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45936.428841898145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45936.428841898145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45936.428841898145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45936.428841898145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45936.428841898145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45936.428841898145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45936.428841898145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45936.428841898145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45936.428841898145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45936.428841898145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45936.428841898145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45936.428841898145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45936.428841898145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45936.428841898145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45936.428841898145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45936.428841898145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45936.428841898145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45936.428841898145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45936.428841898145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45936.428841898145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45936.428841898145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45936.428841898145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45936.428841898145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45936.428841898145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45936.428841898145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45936.428841898145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45936.428841898145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45936.428841898145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45936.428841898145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45936.428841898145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45936.428841898145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45936.428841898145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45936.428841898145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45936.428841898145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45936.428841898145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45936.428841898145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45936.428841898145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45936.428841898145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45936.428841898145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45936.428841898145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45936.428841898145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45936.428841898145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45936.428841898145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45936.428841898145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45936.428841898145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45936.428841898145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45936.428841898145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45936.428841898145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45936.428841898145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45936.428841898145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45936.428841898145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45936.428841898145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45936.428841898145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45936.428841898145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45936.428841898145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45936.428841898145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45936.428841898145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45936.428841898145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45936.428841898145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45936.428841898145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45936.428841898145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45936.428841898145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45936.428841898145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45936.428841898145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45936.428841898145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45936.428841898145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45936.428841898145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45936.428841898145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45936.428841898145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45936.428841898145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45936.428841898145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45936.428841898145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45936.428841898145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45936.428841898145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45936.428841898145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45936.428841898145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45936.428841898145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45936.428841898145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45936.428841898145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45936.428841898145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45936.428841898145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45936.428841898145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45936.428841898145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45936.428841898145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45936.428841898145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45936.428841898145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45936.428841898145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45936.428841898145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45936.428841898145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45936.428841898145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45936.428841898145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45936.428841898145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45936.428841898145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45936.428841898145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45936.428841898145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45936.428841898145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45936.428841898145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45936.428841898145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45936.428841898145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45936.428841898145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45936.428841898145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45936.428841898145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45936.428841898145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45936.428841898145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45936.428841898145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45936.428841898145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45936.428841898145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45936.428841898145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45936.428841898145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45936.428841898145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45936.428841898145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45936.428841898145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45936.428841898145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45936.428841898145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45936.428841898145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45936.428841898145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45936.428841898145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45936.428841898145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45936.428841898145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45936.428841898145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45936.428841898145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45936.428841898145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45936.428841898145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45936.428841898145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45936.428841898145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45936.428841898145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45936.428841898145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45936.428841898145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45936.428841898145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45936.428841898145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45936.428841898145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45936.428841898145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45936.428841898145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45936.428841898145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45936.428841898145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45936.428841898145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45936.428841898145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45936.428841898145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45936.428841898145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45936.428841898145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45936.428841898145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45936.428841898145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45936.428841898145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45936.428841898145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45936.428841898145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45936.428841898145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45936.428841898145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45936.428841898145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45936.428841898145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45936.428841898145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45936.428841898145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45936.428841898145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45936.428841898145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45936.428841898145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45936.428841898145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45936.428841898145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45936.428841898145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45936.428841898145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45936.428841898145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45936.428841898145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45936.428841898145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45936.428841898145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45936.428841898145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45936.428841898145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45936.428841898145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45936.428841898145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45936.428841898145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45936.428841898145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45936.428841898145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45936.428841898145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45936.428841898145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45936.428841898145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45936.428841898145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45936.428841898145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45936.428841898145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45936.428841898145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45936.428841898145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45936.428841898145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45936.428841898145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45936.428841898145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45936.428841898145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45936.428841898145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45936.428841898145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45936.428841898145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45936.428841898145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45936.428841898145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45936.428841898145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45936.428841898145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45936.428841898145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45936.428841898145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45936.428841898145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45936.428841898145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45936.428841898145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45936.428841898145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45936.428841898145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45936.428841898145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45936.428841898145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45936.428841898145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45936.428841898145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45936.428841898145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45936.428841898145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45936.428841898145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45936.428841898145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45936.428841898145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45936.428841898145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45936.428841898145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45936.428841898145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45936.428841898145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45936.428841898145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45936.428841898145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45936.428841898145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45936.428841898145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45936.428841898145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45936.428841898145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45936.428841898145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45936.428841898145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45936.428841898145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45936.428841898145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45936.428841898145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45936.428841898145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45936.428841898145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45936.428841898145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45936.428841898145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45936.428841898145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45936.428841898145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45936.428841898145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45936.428841898145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45936.428841898145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45936.428841898145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45936.428841898145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45936.428841898145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45936.428841898145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45936.428841898145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45936.428841898145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45936.428841898145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45936.428841898145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45936.428841898145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45936.428841898145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45936.428841898145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45936.428841898145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45936.428841898145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45936.428841898145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45936.428841898145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45936.428841898145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45936.428841898145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45936.428841898145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45936.428841898145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45936.428841898145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45936.428841898145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45936.428841898145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45936.428841898145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45936.428841898145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45936.428841898145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45936.428841898145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45936.428841898145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45936.428841898145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45936.428841898145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45936.428841898145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45936.428841898145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45936.428841898145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45936.428841898145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45936.428841898145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45936.428841898145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45936.428841898145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45936.428841898145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45936.428841898145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45936.428841898145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45936.428841898145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45936.428841898145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45936.428841898145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45936.428841898145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45936.428841898145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45936.428841898145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45936.428841898145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45936.428841898145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45936.428841898145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45936.428841898145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45936.428841898145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45936.428841898145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45936.428841898145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45936.428841898145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45936.428841898145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45936.428841898145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45936.428841898145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45936.428841898145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45936.428841898145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45936.428841898145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45936.428841898145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45936.428841898145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45936.428841898145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45936.428841898145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45936.428841898145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45936.428841898145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45936.428841898145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45936.428841898145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45936.428841898145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45936.428841898145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45936.428841898145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45936.428841898145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45936.428841898145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45936.428841898145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45936.428841898145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45936.428841898145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45936.428841898145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45936.428841898145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45936.428841898145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45936.428841898145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45936.428841898145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45936.428841898145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45936.428841898145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45936.428841898145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45936.428841898145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45936.428841898145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45936.428841898145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45936.428841898145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45936.428841898145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45936.428841898145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45936.428841898145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45936.428841898145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45936.428841898145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45936.428841898145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45936.428841898145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45936.428841898145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45936.428841898145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45936.428841898145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45936.428841898145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45936.428841898145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45936.428841898145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45936.428841898145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45936.428841898145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45936.428841898145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45936.428841898145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45936.428841898145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45936.428841898145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45936.428841898145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45936.428841898145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45936.428841898145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45936.428841898145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45936.428841898145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45936.428841898145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45936.428841898145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45936.428841898145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45936.428841898145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45936.428841898145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45936.428841898145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45936.428841898145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45936.428841898145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45936.428841898145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45936.428841898145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45936.428841898145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45936.428841898145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45936.428841898145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45936.428841898145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45936.428841898145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45936.428841898145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45936.428841898145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45936.428841898145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45936.428841898145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45936.428841898145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45936.428841898145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45936.428841898145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45936.428841898145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45936.428841898145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45936.428841898145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45936.428841898145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45936.428841898145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45936.428841898145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45936.428841898145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45936.428841898145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45936.428841898145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45936.428841898145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45936.428841898145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45936.428841898145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45936.428841898145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45936.428841898145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45936.428841898145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45936.428841898145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45936.428841898145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45936.428841898145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45936.428841898145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45936.428841898145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45936.428841898145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45936.428841898145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45936.428841898145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45936.428841898145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45936.428841898145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45936.428841898145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45936.428841898145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45936.428841898145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45936.428841898145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45936.428841898145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45936.428841898145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45936.428841898145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45936.428841898145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45936.428841898145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45936.428841898145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45936.428841898145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45936.428841898145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45936.428841898145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45936.428841898145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45936.428841898145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45936.428841898145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45936.428841898145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45936.428841898145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45936.428841898145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45936.428841898145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45936.428841898145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45936.428841898145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45936.428841898145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45936.428841898145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45936.428841898145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45936.428841898145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45936.428841898145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45936.428841898145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45936.428841898145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45936.428841898145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45936.428841898145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45936.428841898145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45936.428841898145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45936.428841898145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45936.428841898145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45936.428841898145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45936.428841898145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45936.428841898145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45936.428841898145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45936.428841898145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45936.428841898145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45936.428841898145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45936.428841898145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45936.428841898145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45936.428841898145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45936.428841898145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45936.428841898145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45936.428841898145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45936.428841898145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45936.428841898145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45936.428841898145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45936.428841898145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45936.428841898145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232.94812430554884</v>
      </c>
      <c r="H2" s="113">
        <v>45703.474768518521</v>
      </c>
      <c r="I2" s="110" t="str">
        <f>IFERROR(VLOOKUP(D2,DB!A:F,6,0),"")</f>
        <v>SCECO</v>
      </c>
      <c r="J2" s="110" t="str">
        <f>IFERROR(VLOOKUP(D2,DB!A:G,7,0),"")</f>
        <v>Dead</v>
      </c>
      <c r="K2" s="115" t="s">
        <v>39065</v>
      </c>
      <c r="L2" s="107" t="str">
        <f>IFERROR(VLOOKUP(D2,DB!A:I,9,0),"")</f>
        <v>Latis</v>
      </c>
    </row>
    <row r="3" spans="1:16" ht="23.25" customHeight="1">
      <c r="A3" s="110" t="s">
        <v>39066</v>
      </c>
      <c r="B3" s="110" t="str">
        <f>IFERROR(VLOOKUP(D3,DB!A:K,11,0),"")</f>
        <v>R4</v>
      </c>
      <c r="C3" s="111">
        <v>2</v>
      </c>
      <c r="D3" s="107" t="s">
        <v>25891</v>
      </c>
      <c r="E3" s="112" t="s">
        <v>38964</v>
      </c>
      <c r="F3" s="113">
        <v>45935.156944444447</v>
      </c>
      <c r="G3" s="114">
        <f ca="1">IFERROR(NOW()-F3,"")</f>
        <v>1.2718974536983296</v>
      </c>
      <c r="H3" s="113">
        <v>45935.07104166667</v>
      </c>
      <c r="I3" s="110" t="str">
        <f>IFERROR(VLOOKUP(D3,DB!A:F,6,0),"")</f>
        <v>Generator-SG</v>
      </c>
      <c r="J3" s="110" t="str">
        <f>IFERROR(VLOOKUP(D3,DB!A:G,7,0),"")</f>
        <v>Good</v>
      </c>
      <c r="K3" s="115" t="s">
        <v>39067</v>
      </c>
      <c r="L3" s="107" t="str">
        <f>IFERROR(VLOOKUP(D3,DB!A:I,9,0),"")</f>
        <v>Latis</v>
      </c>
    </row>
    <row r="4" spans="1:16" ht="15" customHeight="1">
      <c r="A4" s="140" t="s">
        <v>39068</v>
      </c>
      <c r="B4" s="140" t="str">
        <f>IFERROR(VLOOKUP(D4,DB!A:K,11,0),"")</f>
        <v>R4</v>
      </c>
      <c r="C4" s="141">
        <v>2</v>
      </c>
      <c r="D4" s="142" t="s">
        <v>24086</v>
      </c>
      <c r="E4" s="143" t="s">
        <v>38964</v>
      </c>
      <c r="F4" s="144">
        <v>45936.2</v>
      </c>
      <c r="G4" s="145">
        <f ca="1">IFERROR(NOW()-F4,"")</f>
        <v>0.22884189814794809</v>
      </c>
      <c r="H4" s="144">
        <v>45936.191527777781</v>
      </c>
      <c r="I4" s="140" t="str">
        <f>IFERROR(VLOOKUP(D4,DB!A:F,6,0),"")</f>
        <v>SCECO</v>
      </c>
      <c r="J4" s="140" t="str">
        <f>IFERROR(VLOOKUP(D4,DB!A:G,7,0),"")</f>
        <v>Dead</v>
      </c>
      <c r="K4" s="147" t="s">
        <v>39069</v>
      </c>
      <c r="L4" s="142" t="str">
        <f>IFERROR(VLOOKUP(D4,DB!A:I,9,0),"")</f>
        <v>Latis</v>
      </c>
    </row>
    <row r="5" spans="1:16" ht="15" customHeight="1">
      <c r="A5" s="140" t="s">
        <v>39070</v>
      </c>
      <c r="B5" s="140" t="str">
        <f>IFERROR(VLOOKUP(D5,DB!A:K,11,0),"")</f>
        <v>R4</v>
      </c>
      <c r="C5" s="141">
        <v>2</v>
      </c>
      <c r="D5" s="142" t="s">
        <v>33613</v>
      </c>
      <c r="E5" s="143" t="s">
        <v>38964</v>
      </c>
      <c r="F5" s="144">
        <v>45936.384722222225</v>
      </c>
      <c r="G5" s="145">
        <f ca="1">IFERROR(NOW()-F5,"")</f>
        <v>4.4119675920228474E-2</v>
      </c>
      <c r="H5" s="144">
        <v>45936.372256944444</v>
      </c>
      <c r="I5" s="140" t="str">
        <f>IFERROR(VLOOKUP(D5,DB!A:F,6,0),"")</f>
        <v>SCECO</v>
      </c>
      <c r="J5" s="140" t="str">
        <f>IFERROR(VLOOKUP(D5,DB!A:G,7,0),"")</f>
        <v>Dead</v>
      </c>
      <c r="K5" s="147" t="s">
        <v>39071</v>
      </c>
      <c r="L5" s="142" t="str">
        <f>IFERROR(VLOOKUP(D5,DB!A:I,9,0),"")</f>
        <v>Latis</v>
      </c>
    </row>
    <row r="6" spans="1:16" ht="15" customHeight="1">
      <c r="A6" s="140" t="s">
        <v>39072</v>
      </c>
      <c r="B6" s="140" t="str">
        <f>IFERROR(VLOOKUP(D6,DB!A:K,11,0),"")</f>
        <v>R4</v>
      </c>
      <c r="C6" s="141">
        <v>2</v>
      </c>
      <c r="D6" s="142" t="s">
        <v>27904</v>
      </c>
      <c r="E6" s="143" t="s">
        <v>38964</v>
      </c>
      <c r="F6" s="113">
        <v>45936.410011574073</v>
      </c>
      <c r="G6" s="145">
        <f ca="1">IFERROR(NOW()-F6,"")</f>
        <v>1.8830324072041549E-2</v>
      </c>
      <c r="H6" s="144">
        <v>45936.401585648149</v>
      </c>
      <c r="I6" s="140" t="str">
        <f>IFERROR(VLOOKUP(D6,DB!A:F,6,0),"")</f>
        <v>SCECO</v>
      </c>
      <c r="J6" s="140" t="str">
        <f>IFERROR(VLOOKUP(D6,DB!A:G,7,0),"")</f>
        <v>Dead</v>
      </c>
      <c r="K6" s="147" t="s">
        <v>39073</v>
      </c>
      <c r="L6" s="142" t="str">
        <f>IFERROR(VLOOKUP(D6,DB!A:I,9,0),"")</f>
        <v>Latis</v>
      </c>
    </row>
    <row r="7" spans="1:16" ht="15" customHeight="1">
      <c r="A7" s="140"/>
      <c r="B7" s="140" t="str">
        <f>IFERROR(VLOOKUP(D7,DB!A:K,11,0),"")</f>
        <v/>
      </c>
      <c r="C7" s="141"/>
      <c r="D7" s="142"/>
      <c r="E7" s="143"/>
      <c r="F7" s="144"/>
      <c r="G7" s="145">
        <f ca="1">IFERROR(NOW()-F7,"")</f>
        <v>45936.428841898145</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45936.428841898145</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45936.428841898145</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45936.428841898145</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45936.428841898145</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45936.428841898145</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45936.428841898145</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45936.428841898145</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45936.428841898145</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45936.428841898145</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45936.428841898145</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45936.428841898145</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45936.428841898145</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45936.428841898145</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45936.428841898145</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45936.428841898145</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45936.428841898145</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45936.428841898145</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45936.428841898145</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45936.428841898145</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45936.428841898145</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45936.428841898145</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45936.428841898145</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45936.428841898145</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45936.428841898145</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45936.428841898145</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45936.428841898145</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45936.428841898145</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45936.428841898145</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45936.428841898145</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45936.428841898145</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45936.428841898145</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45936.428841898145</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45936.428841898145</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45936.428841898145</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45936.428841898145</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45936.428841898145</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45936.428841898145</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45936.428841898145</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45936.428841898145</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45936.428841898145</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45936.428841898145</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45936.428841898145</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45936.428841898145</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45936.428841898145</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45936.428841898145</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45936.428841898145</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45936.428841898145</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45936.428841898145</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45936.428841898145</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45936.428841898145</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45936.428841898145</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45936.428841898145</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45936.428841898145</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45936.428841898145</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45936.428841898145</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45936.428841898145</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45936.428841898145</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45936.428841898145</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45936.428841898145</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45936.428841898145</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45936.428841898145</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45936.428841898145</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45936.428841898145</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45936.428841898145</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45936.428841898145</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45936.428841898145</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45936.428841898145</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45936.428841898145</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45936.428841898145</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45936.428841898145</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45936.428841898145</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45936.428841898145</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45936.428841898145</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45936.428841898145</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45936.428841898145</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45936.428841898145</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45936.428841898145</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45936.428841898145</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45936.428841898145</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45936.428841898145</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45936.428841898145</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45936.428841898145</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45936.428841898145</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45936.428841898145</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45936.428841898145</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45936.428841898145</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45936.428841898145</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45936.428841898145</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45936.428841898145</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45936.428841898145</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45936.428841898145</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45936.428841898145</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45936.428841898145</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45936.428841898145</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45936.428841898145</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45936.428841898145</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45936.428841898145</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45936.428841898145</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45936.428841898145</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45936.428841898145</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45936.428841898145</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45936.428841898145</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45936.428841898145</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45936.428841898145</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45936.428841898145</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45936.428841898145</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45936.428841898145</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45936.428841898145</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45936.428841898145</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45936.428841898145</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45936.428841898145</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45936.428841898145</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45936.428841898145</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45936.428841898145</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45936.428841898145</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45936.428841898145</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45936.428841898145</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45936.428841898145</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45936.428841898145</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45936.428841898145</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45936.428841898145</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45936.428841898145</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45936.428841898145</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45936.428841898145</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45936.428841898145</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45936.428841898145</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45936.428841898145</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45936.428841898145</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45936.428841898145</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45936.428841898145</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45936.428841898145</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45936.428841898145</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45936.428841898145</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45936.428841898145</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45936.428841898145</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45936.428841898145</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45936.428841898145</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45936.428841898145</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45936.428841898145</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45936.428841898145</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45936.428841898145</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45936.428841898145</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45936.428841898145</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45936.428841898145</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45936.428841898145</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45936.428841898145</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45936.428841898145</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45936.428841898145</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45936.428841898145</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45936.428841898145</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45936.428841898145</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45936.428841898145</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45936.428841898145</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45936.428841898145</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45936.428841898145</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45936.428841898145</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45936.428841898145</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45936.428841898145</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45936.428841898145</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45936.428841898145</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45936.428841898145</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45936.428841898145</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45936.428841898145</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45936.428841898145</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45936.428841898145</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45936.428841898145</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45936.428841898145</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45936.428841898145</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45936.428841898145</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45936.428841898145</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45936.428841898145</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45936.428841898145</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45936.428841898145</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45936.428841898145</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45936.428841898145</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45936.428841898145</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45936.428841898145</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45936.428841898145</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45936.428841898145</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45936.428841898145</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45936.428841898145</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45936.428841898145</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45936.428841898145</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45936.428841898145</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45936.428841898145</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45936.428841898145</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45936.428841898145</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45936.428841898145</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45936.428841898145</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45936.428841898145</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45936.428841898145</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45936.428841898145</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45936.428841898145</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45936.428841898145</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45936.428841898145</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45936.428841898145</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45936.428841898145</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45936.428841898145</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45936.428841898145</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45936.428841898145</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45936.428841898145</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45936.428841898145</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45936.428841898145</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45936.428841898145</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45936.428841898145</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45936.428841898145</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45936.428841898145</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45936.428841898145</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45936.428841898145</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45936.428841898145</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45936.428841898145</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45936.428841898145</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45936.428841898145</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45936.428841898145</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45936.428841898145</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45936.428841898145</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45936.428841898145</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45936.428841898145</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45936.428841898145</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45936.428841898145</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45936.428841898145</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45936.428841898145</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45936.428841898145</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45936.428841898145</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45936.428841898145</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45936.428841898145</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45936.428841898145</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45936.428841898145</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45936.428841898145</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45936.428841898145</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45936.428841898145</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45936.428841898145</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45936.428841898145</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45936.428841898145</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45936.428841898145</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45936.428841898145</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45936.428841898145</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45936.428841898145</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45936.428841898145</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45936.428841898145</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45936.428841898145</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45936.428841898145</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45936.428841898145</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45936.428841898145</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45936.428841898145</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45936.428841898145</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45936.428841898145</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45936.428841898145</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45936.428841898145</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45936.428841898145</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45936.428841898145</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45936.428841898145</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45936.428841898145</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45936.428841898145</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45936.428841898145</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45936.428841898145</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45936.428841898145</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45936.428841898145</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45936.428841898145</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45936.428841898145</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45936.428841898145</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45936.428841898145</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45936.428841898145</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45936.428841898145</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45936.428841898145</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45936.428841898145</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45936.428841898145</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45936.428841898145</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45936.428841898145</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45936.428841898145</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45936.428841898145</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45936.428841898145</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45936.428841898145</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45936.428841898145</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45936.428841898145</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45936.428841898145</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45936.428841898145</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45936.428841898145</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45936.428841898145</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45936.428841898145</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45936.428841898145</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45936.428841898145</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45936.428841898145</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45936.428841898145</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45936.428841898145</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45936.428841898145</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45936.428841898145</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45936.428841898145</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45936.428841898145</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45936.428841898145</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45936.428841898145</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45936.428841898145</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45936.428841898145</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45936.428841898145</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45936.428841898145</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45936.428841898145</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45936.428841898145</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45936.428841898145</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45936.428841898145</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45936.428841898145</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45936.428841898145</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45936.428841898145</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45936.428841898145</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45936.428841898145</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45936.428841898145</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45936.428841898145</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45936.428841898145</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45936.428841898145</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45936.428841898145</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45936.428841898145</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45936.428841898145</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45936.428841898145</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45936.428841898145</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45936.428841898145</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45936.428841898145</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45936.428841898145</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45936.428841898145</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45936.428841898145</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45936.428841898145</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45936.428841898145</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45936.428841898145</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45936.428841898145</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45936.428841898145</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45936.428841898145</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45936.428841898145</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45936.428841898145</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45936.428841898145</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45936.428841898145</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45936.428841898145</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45936.428841898145</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45936.428841898145</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45936.428841898145</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45936.428841898145</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45936.428841898145</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45936.428841898145</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45936.428841898145</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45936.428841898145</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45936.428841898145</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45936.428841898145</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45936.428841898145</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45936.428841898145</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45936.428841898145</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45936.428841898145</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45936.428841898145</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45936.428841898145</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45936.428841898145</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45936.428841898145</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45936.428841898145</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45936.428841898145</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45936.428841898145</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45936.428841898145</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45936.428841898145</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45936.428841898145</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45936.428841898145</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45936.428841898145</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45936.428841898145</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45936.428841898145</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45936.428841898145</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45936.428841898145</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45936.428841898145</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45936.428841898145</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45936.428841898145</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45936.428841898145</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45936.428841898145</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45936.428841898145</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45936.428841898145</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45936.428841898145</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45936.428841898145</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45936.428841898145</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45936.428841898145</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45936.428841898145</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45936.428841898145</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45936.428841898145</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45936.428841898145</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45936.428841898145</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45936.428841898145</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45936.428841898145</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45936.428841898145</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45936.428841898145</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45936.428841898145</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45936.428841898145</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45936.428841898145</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45936.428841898145</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45936.428841898145</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45936.428841898145</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45936.428841898145</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45936.428841898145</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45936.428841898145</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45936.428841898145</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45936.428841898145</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45936.428841898145</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45936.428841898145</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45936.428841898145</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45936.428841898145</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45936.428841898145</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45936.428841898145</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45936.428841898145</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45936.428841898145</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45936.428841898145</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45936.428841898145</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45936.428841898145</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45936.428841898145</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45936.428841898145</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45936.428841898145</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45936.428841898145</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45936.428841898145</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45936.428841898145</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45936.428841898145</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45936.428841898145</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45936.428841898145</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45936.428841898145</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45936.428841898145</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45936.428841898145</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45936.428841898145</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45936.428841898145</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45936.428841898145</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45936.428841898145</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45936.428841898145</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45936.428841898145</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45936.428841898145</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45936.428841898145</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45936.428841898145</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45936.428841898145</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45936.428841898145</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45936.428841898145</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45936.428841898145</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45936.428841898145</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45936.428841898145</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45936.428841898145</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45936.428841898145</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45936.428841898145</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45936.428841898145</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45936.428841898145</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45936.428841898145</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45936.428841898145</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45936.428841898145</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45936.428841898145</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45936.428841898145</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45936.428841898145</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45936.428841898145</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45936.428841898145</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45936.428841898145</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45936.428841898145</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45936.428841898145</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45936.428841898145</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45936.428841898145</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45936.428841898145</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45936.428841898145</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45936.428841898145</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45936.428841898145</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45936.428841898145</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45936.428841898145</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45936.428841898145</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45936.428841898145</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45936.428841898145</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45936.428841898145</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45936.428841898145</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45936.428841898145</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45936.428841898145</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45936.428841898145</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45936.428841898145</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45936.428841898145</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45936.428841898145</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45936.428841898145</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45936.428841898145</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45936.428841898145</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45936.428841898145</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45936.428841898145</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45936.428841898145</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45936.428841898145</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45936.428841898145</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45936.428841898145</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45936.428841898145</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45936.428841898145</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45936.428841898145</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45936.428841898145</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45936.428841898145</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45936.428841898145</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45936.428841898145</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45936.428841898145</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45936.428841898145</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45936.428841898145</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45936.428841898145</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45936.428841898145</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45936.428841898145</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45936.428841898145</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45936.428841898145</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45936.428841898145</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45936.428841898145</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45936.428841898145</v>
      </c>
      <c r="H497" s="144"/>
      <c r="I497" s="140" t="str">
        <f>IFERROR(VLOOKUP(D497,DB!A:F,6,0),"")</f>
        <v/>
      </c>
      <c r="J497" s="140" t="str">
        <f>IFERROR(VLOOKUP(D497,DB!A:G,7,0),"")</f>
        <v/>
      </c>
      <c r="K497" s="147"/>
      <c r="L497" s="142" t="str">
        <f>IFERROR(VLOOKUP(D497,DB!A:I,9,0),"")</f>
        <v/>
      </c>
    </row>
    <row r="498" spans="1:12" ht="15" customHeight="1">
      <c r="A498" s="148"/>
      <c r="B498" s="148" t="str">
        <f>IFERROR(VLOOKUP(D498,DB!A:K,11,0),"")</f>
        <v/>
      </c>
      <c r="C498" s="149"/>
      <c r="D498" s="150"/>
      <c r="E498" s="151"/>
      <c r="F498" s="152"/>
      <c r="G498" s="153">
        <f ca="1">IFERROR(NOW()-F498,"")</f>
        <v>45936.428841898145</v>
      </c>
      <c r="H498" s="152"/>
      <c r="I498" s="148" t="str">
        <f>IFERROR(VLOOKUP(D498,DB!A:F,6,0),"")</f>
        <v/>
      </c>
      <c r="J498" s="148" t="str">
        <f>IFERROR(VLOOKUP(D498,DB!A:G,7,0),"")</f>
        <v/>
      </c>
      <c r="K498" s="154"/>
      <c r="L498" s="150"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44.596781712956727</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39048</v>
      </c>
      <c r="F3" s="38">
        <v>45926.188877314817</v>
      </c>
      <c r="G3" s="39">
        <f ca="1">IFERROR(NOW()-F3,"-")</f>
        <v>10.239964583328401</v>
      </c>
      <c r="H3" s="38">
        <v>45926.158159722225</v>
      </c>
      <c r="I3" s="37" t="str">
        <f>IFERROR(VLOOKUP(D3,DB!A:F,6,0),"")</f>
        <v>SCECO</v>
      </c>
      <c r="J3" s="37" t="str">
        <f>IFERROR(VLOOKUP(D3,DB!A:G,7,0),"")</f>
        <v>Good</v>
      </c>
      <c r="K3" s="37" t="s">
        <v>39077</v>
      </c>
      <c r="L3" s="37" t="str">
        <f>IFERROR(VLOOKUP(D3,DB!A:I,9,0),"")</f>
        <v>Latis</v>
      </c>
      <c r="M3" s="136"/>
    </row>
    <row r="4" spans="1:13" ht="30.75">
      <c r="A4" s="37" t="s">
        <v>39078</v>
      </c>
      <c r="B4" s="37" t="str">
        <f>IFERROR(VLOOKUP(D4,DB!A:K,11,0),"")</f>
        <v>R5</v>
      </c>
      <c r="C4" s="37">
        <v>1</v>
      </c>
      <c r="D4" s="37" t="s">
        <v>35624</v>
      </c>
      <c r="E4" s="37" t="s">
        <v>38964</v>
      </c>
      <c r="F4" s="38">
        <v>45936.163530092592</v>
      </c>
      <c r="G4" s="39">
        <f ca="1">IFERROR(NOW()-F4,"-")</f>
        <v>0.26531180555321043</v>
      </c>
      <c r="H4" s="38">
        <v>45936.070914351854</v>
      </c>
      <c r="I4" s="37" t="str">
        <f>IFERROR(VLOOKUP(D4,DB!A:F,6,0),"")</f>
        <v>SCECO</v>
      </c>
      <c r="J4" s="37" t="str">
        <f>IFERROR(VLOOKUP(D4,DB!A:G,7,0),"")</f>
        <v>Dead</v>
      </c>
      <c r="K4" s="37" t="s">
        <v>39079</v>
      </c>
      <c r="L4" s="37" t="str">
        <f>IFERROR(VLOOKUP(D4,DB!A:I,9,0),"")</f>
        <v>Latis</v>
      </c>
      <c r="M4" s="136"/>
    </row>
    <row r="5" spans="1:13" ht="15">
      <c r="A5" s="37"/>
      <c r="B5" s="37" t="str">
        <f>IFERROR(VLOOKUP(D5,DB!A:K,11,0),"")</f>
        <v/>
      </c>
      <c r="C5" s="37"/>
      <c r="D5" s="37"/>
      <c r="E5" s="37"/>
      <c r="F5" s="38"/>
      <c r="G5" s="39">
        <f ca="1">IFERROR(NOW()-F5,"-")</f>
        <v>45936.428841898145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45936.428841898145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45936.428841898145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45936.428841898145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45936.428841898145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45936.428841898145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45936.428841898145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45936.428841898145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45936.428841898145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45936.428841898145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45936.428841898145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45936.428841898145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45936.428841898145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45936.428841898145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45936.428841898145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45936.428841898145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45936.428841898145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45936.428841898145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45936.428841898145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45936.428841898145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45936.428841898145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45936.428841898145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45936.428841898145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45936.428841898145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45936.428841898145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45936.428841898145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45936.428841898145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45936.428841898145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45936.428841898145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45936.428841898145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45936.428841898145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45936.428841898145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45936.428841898145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45936.428841898145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45936.428841898145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45936.428841898145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45936.428841898145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45936.428841898145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45936.428841898145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45936.428841898145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45936.428841898145</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45936.428841898145</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45936.428841898145</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45936.428841898145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45936.428841898145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45936.428841898145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45936.428841898145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45936.428841898145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45936.428841898145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45936.428841898145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45936.428841898145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45936.428841898145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45936.428841898145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45936.428841898145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45936.428841898145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45936.428841898145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45936.428841898145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45936.428841898145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45936.428841898145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45936.428841898145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45936.428841898145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45936.428841898145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45936.428841898145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45936.428841898145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45936.428841898145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45936.428841898145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45936.428841898145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45936.428841898145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45936.428841898145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45936.428841898145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45936.428841898145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45936.428841898145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45936.428841898145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45936.428841898145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45936.428841898145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45936.428841898145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45936.428841898145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45936.428841898145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45936.428841898145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45936.428841898145</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45936.428841898145</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45936.428841898145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45936.428841898145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45936.428841898145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45936.428841898145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45936.428841898145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45936.428841898145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45936.428841898145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45936.428841898145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45936.428841898145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45936.428841898145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45936.428841898145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45936.428841898145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45936.428841898145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45936.428841898145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45936.428841898145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45936.428841898145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45936.428841898145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45936.428841898145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45936.428841898145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45936.428841898145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45936.428841898145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45936.428841898145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45936.428841898145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45936.428841898145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45936.428841898145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45936.428841898145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45936.428841898145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45936.428841898145</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45936.428841898145</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45936.428841898145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45936.428841898145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45936.428841898145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45936.428841898145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45936.428841898145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45936.428841898145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45936.428841898145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45936.428841898145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45936.428841898145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45936.428841898145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45936.428841898145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45936.428841898145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45936.428841898145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45936.428841898145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45936.428841898145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45936.428841898145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45936.428841898145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45936.428841898145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45936.428841898145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45936.428841898145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45936.428841898145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45936.428841898145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45936.428841898145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45936.428841898145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45936.428841898145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45936.428841898145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45936.428841898145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45936.428841898145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45936.428841898145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45936.428841898145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45936.428841898145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45936.428841898145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45936.428841898145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45936.428841898145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45936.428841898145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45936.428841898145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45936.428841898145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45936.428841898145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45936.428841898145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45936.428841898145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45936.428841898145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45936.428841898145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45936.428841898145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45936.428841898145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45936.428841898145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45936.428841898145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45936.428841898145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45936.428841898145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45936.428841898145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45936.428841898145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45936.428841898145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45936.428841898145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45936.428841898145</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45936.428841898145</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39080</v>
      </c>
      <c r="B2" s="120" t="s">
        <v>5398</v>
      </c>
      <c r="C2" s="137">
        <v>1</v>
      </c>
      <c r="D2" s="120" t="s">
        <v>34463</v>
      </c>
      <c r="E2" s="137" t="s">
        <v>39081</v>
      </c>
      <c r="F2" s="138">
        <v>45926.772847222222</v>
      </c>
      <c r="G2" s="89">
        <f ca="1">IFERROR(NOW()-F2,"-")</f>
        <v>9.6559946759225568</v>
      </c>
      <c r="H2" s="139">
        <v>45927.449074074102</v>
      </c>
      <c r="I2" s="120" t="str">
        <f>IFERROR(VLOOKUP(D2,DB!A:F,6,0),"")</f>
        <v>SCECO</v>
      </c>
      <c r="J2" s="120" t="str">
        <f>IFERROR(VLOOKUP(D2,DB!A:G,7,0),"")</f>
        <v>Weak</v>
      </c>
      <c r="K2" s="137" t="s">
        <v>39082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45936.428841898145</v>
      </c>
      <c r="H3" s="139">
        <v>45927.987534722219</v>
      </c>
      <c r="I3" s="120" t="str">
        <f>IFERROR(VLOOKUP(D3,DB!A:F,6,0),"")</f>
        <v>SCECO</v>
      </c>
      <c r="J3" s="120" t="str">
        <f>IFERROR(VLOOKUP(D3,DB!A:G,7,0),"")</f>
        <v>Vandalized</v>
      </c>
      <c r="K3" s="137" t="s">
        <v>39083</v>
      </c>
      <c r="L3" s="126" t="str">
        <f>IFERROR(VLOOKUP(D3,DB!A:I,9,0),"")</f>
        <v>Latis</v>
      </c>
    </row>
    <row r="4" spans="1:16383" ht="31.5" customHeight="1">
      <c r="A4" s="137" t="s">
        <v>39084</v>
      </c>
      <c r="B4" s="120" t="s">
        <v>5398</v>
      </c>
      <c r="C4" s="137">
        <v>1</v>
      </c>
      <c r="D4" s="120" t="s">
        <v>32861</v>
      </c>
      <c r="E4" s="137" t="s">
        <v>39081</v>
      </c>
      <c r="F4" s="138">
        <v>45933.880972222221</v>
      </c>
      <c r="G4" s="89">
        <f ca="1">IFERROR(NOW()-F4,"-")</f>
        <v>2.5478696759237209</v>
      </c>
      <c r="H4" s="139">
        <v>45929.455266203702</v>
      </c>
      <c r="I4" s="120" t="str">
        <f>IFERROR(VLOOKUP(D4,DB!A:F,6,0),"")</f>
        <v>SCECO</v>
      </c>
      <c r="J4" s="120" t="str">
        <f>IFERROR(VLOOKUP(D4,DB!A:G,7,0),"")</f>
        <v>In progress</v>
      </c>
      <c r="K4" s="137" t="s">
        <v>39082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39085</v>
      </c>
      <c r="B5" s="120" t="s">
        <v>5398</v>
      </c>
      <c r="C5" s="137">
        <v>1</v>
      </c>
      <c r="D5" s="120" t="s">
        <v>33408</v>
      </c>
      <c r="E5" s="137" t="s">
        <v>38964</v>
      </c>
      <c r="F5" s="138">
        <v>45934.942245370374</v>
      </c>
      <c r="G5" s="89">
        <f ca="1">IFERROR(NOW()-F5,"-")</f>
        <v>1.4865965277713258</v>
      </c>
      <c r="H5" s="139">
        <v>45934.470231481479</v>
      </c>
      <c r="I5" s="120" t="str">
        <f>IFERROR(VLOOKUP(D5,DB!A:F,6,0),"")</f>
        <v>SCECO</v>
      </c>
      <c r="J5" s="120" t="str">
        <f>IFERROR(VLOOKUP(D5,DB!A:G,7,0),"")</f>
        <v>Dead</v>
      </c>
      <c r="K5" s="137" t="s">
        <v>39082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39086</v>
      </c>
      <c r="B6" s="120" t="str">
        <f>IFERROR(VLOOKUP(D6,DB!A:K,11,0),"")</f>
        <v>R6</v>
      </c>
      <c r="C6" s="122">
        <v>3</v>
      </c>
      <c r="D6" s="120" t="s">
        <v>37790</v>
      </c>
      <c r="E6" s="123" t="s">
        <v>39087</v>
      </c>
      <c r="F6" s="124"/>
      <c r="G6" s="89">
        <f ca="1">IFERROR(NOW()-F6,"-")</f>
        <v>45936.428841898145</v>
      </c>
      <c r="H6" s="124">
        <v>45936.378229166665</v>
      </c>
      <c r="I6" s="120" t="str">
        <f>IFERROR(VLOOKUP(D6,DB!A:F,6,0),"")</f>
        <v>SCECO</v>
      </c>
      <c r="J6" s="119" t="str">
        <f>IFERROR(VLOOKUP(D6,DB!A:G,7,0),"")</f>
        <v>Dead</v>
      </c>
      <c r="K6" s="125" t="s">
        <v>39088</v>
      </c>
      <c r="L6" s="126" t="str">
        <f>IFERROR(VLOOKUP(D6,DB!A:I,9,0),"")</f>
        <v>Latis</v>
      </c>
    </row>
    <row r="7" spans="1:16383" ht="31.5" customHeight="1">
      <c r="A7" s="121"/>
      <c r="B7" s="120" t="str">
        <f>IFERROR(VLOOKUP(D7,DB!A:K,11,0),"")</f>
        <v/>
      </c>
      <c r="C7" s="122"/>
      <c r="D7" s="120"/>
      <c r="E7" s="123"/>
      <c r="F7" s="124"/>
      <c r="G7" s="89">
        <f ca="1">IFERROR(NOW()-F7,"-")</f>
        <v>45936.428841898145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45936.428841898145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45936.428841898145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45936.428841898145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45936.428841898145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45936.428841898145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45936.428841898145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45936.428841898145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45936.428841898145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45936.428841898145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45936.428841898145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45936.428841898145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45936.428841898145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45936.428841898145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45936.428841898145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45936.428841898145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45936.428841898145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45936.428841898145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45936.428841898145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45936.428841898145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45936.428841898145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45936.428841898145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45936.428841898145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45936.428841898145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45936.428841898145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45936.428841898145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45936.428841898145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45936.428841898145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45936.428841898145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45936.428841898145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45936.428841898145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45936.428841898145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45936.428841898145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45936.428841898145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45936.428841898145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45936.428841898145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45936.428841898145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45936.428841898145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45936.428841898145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45936.428841898145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45936.428841898145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45936.428841898145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45936.428841898145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45936.428841898145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45936.428841898145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45936.428841898145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45936.428841898145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45936.428841898145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45936.428841898145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45936.428841898145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45936.428841898145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45936.428841898145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45936.428841898145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45936.428841898145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45936.428841898145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45936.428841898145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45936.428841898145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45936.428841898145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45936.428841898145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45936.428841898145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45936.428841898145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45936.428841898145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45936.428841898145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45936.428841898145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45936.428841898145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45936.428841898145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45936.428841898145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45936.428841898145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45936.428841898145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45936.428841898145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45936.428841898145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45936.428841898145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45936.428841898145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45936.428841898145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45936.428841898145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45936.428841898145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45936.428841898145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45936.428841898145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45936.428841898145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45936.428841898145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45936.428841898145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45936.428841898145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45936.428841898145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45936.428841898145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45936.428841898145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45936.428841898145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45936.428841898145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45936.428841898145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45936.428841898145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45936.428841898145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45936.428841898145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45936.428841898145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45936.428841898145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45936.428841898145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45936.428841898145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45936.428841898145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45936.428841898145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45936.428841898145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45936.428841898145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45936.428841898145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45936.428841898145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45936.428841898145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45936.428841898145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45936.428841898145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45936.428841898145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45936.428841898145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45936.428841898145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45936.428841898145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45936.428841898145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45936.428841898145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45936.428841898145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45936.428841898145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45936.428841898145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45936.428841898145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45936.428841898145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45936.428841898145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45936.428841898145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45936.428841898145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45936.428841898145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45936.428841898145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45936.428841898145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45936.428841898145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45936.428841898145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45936.428841898145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45936.428841898145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45936.428841898145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45936.428841898145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45936.428841898145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45936.428841898145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45936.428841898145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45936.428841898145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45936.428841898145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45936.428841898145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45936.428841898145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45936.428841898145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45936.428841898145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45936.428841898145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45936.428841898145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45936.428841898145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45936.428841898145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45936.428841898145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45936.428841898145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45936.428841898145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45936.428841898145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45936.428841898145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45936.428841898145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45936.428841898145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45936.428841898145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45936.428841898145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45936.428841898145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45936.428841898145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45936.428841898145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45936.428841898145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45936.428841898145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45936.428841898145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45936.428841898145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45936.428841898145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45936.428841898145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45936.428841898145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45936.428841898145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45936.428841898145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45936.428841898145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45936.428841898145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45936.428841898145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45936.428841898145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45936.428841898145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45936.428841898145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45936.428841898145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45936.428841898145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45936.428841898145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45936.428841898145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45936.428841898145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45936.428841898145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45936.428841898145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45936.428841898145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45936.428841898145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45936.428841898145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45936.428841898145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45936.428841898145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45936.428841898145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45936.428841898145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45936.428841898145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45936.428841898145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45936.428841898145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45936.428841898145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45936.428841898145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45936.428841898145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45936.428841898145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45936.428841898145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45936.428841898145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45936.428841898145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45936.428841898145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45936.428841898145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45936.428841898145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45936.428841898145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45936.428841898145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45936.428841898145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45936.428841898145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45936.428841898145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45936.428841898145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45936.428841898145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45936.428841898145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45936.428841898145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45936.428841898145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45936.428841898145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45936.428841898145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45936.428841898145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45936.428841898145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45936.428841898145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45936.428841898145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45936.428841898145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45936.428841898145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45936.428841898145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45936.428841898145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45936.428841898145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45936.428841898145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45936.428841898145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45936.428841898145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45936.428841898145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45936.428841898145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45936.428841898145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45936.428841898145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45936.428841898145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45936.428841898145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45936.428841898145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45936.428841898145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45936.428841898145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45936.428841898145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45936.428841898145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45936.428841898145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45936.428841898145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45936.428841898145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45936.428841898145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45936.428841898145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45936.428841898145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45936.428841898145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45936.428841898145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45936.428841898145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45936.428841898145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45936.428841898145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45936.428841898145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45936.428841898145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45936.428841898145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45936.428841898145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45936.428841898145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45936.428841898145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45936.428841898145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45936.428841898145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45936.428841898145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45936.428841898145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45936.428841898145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45936.428841898145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45936.428841898145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45936.428841898145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45936.428841898145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45936.428841898145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45936.428841898145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45936.428841898145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45936.428841898145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45936.428841898145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45936.428841898145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45936.428841898145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45936.428841898145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45936.428841898145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45936.428841898145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45936.428841898145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45936.428841898145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45936.428841898145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45936.428841898145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45936.428841898145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45936.428841898145</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