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139" documentId="13_ncr:1_{F6CB121F-512D-4AA6-A0C1-0FB36C537598}" xr6:coauthVersionLast="47" xr6:coauthVersionMax="47" xr10:uidLastSave="{0CFF0E4D-6584-4FE7-B2D0-B9B84D65579B}"/>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6" l="1"/>
  <c r="G5" i="6"/>
  <c r="I5" i="6"/>
  <c r="J5" i="6"/>
  <c r="L5" i="6"/>
  <c r="B4" i="6"/>
  <c r="G4" i="6"/>
  <c r="I4" i="6"/>
  <c r="J4" i="6"/>
  <c r="L4" i="6"/>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<sst xmlns="http://schemas.openxmlformats.org/spreadsheetml/2006/main" count="178593" uniqueCount="39081">
  <si>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</si>
  <si>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</si>
  <si>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</si>
  <si>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</si>
  <si>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</si>
  <si>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</si>
  <si>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</si>
  <si>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</si>
  <si>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</si>
  <si>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</si>
  <si>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</si>
  <si>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</si>
  <si>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</si>
  <si>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</si>
  <si>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</si>
  <si>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</si>
  <si>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</si>
  <si>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</si>
  <si>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</si>
  <si>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</si>
  <si>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</si>
  <si>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</si>
  <si>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</si>
  <si>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</si>
  <si>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</si>
  <si>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</si>
  <si>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</si>
  <si>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</si>
  <si>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</si>
  <si>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</si>
  <si>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</si>
  <si>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</si>
  <si>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</si>
  <si>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</si>
  <si>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</si>
  <si>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</si>
  <si>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</si>
  <si>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</si>
  <si>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</si>
  <si>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</si>
  <si>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</si>
  <si>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</si>
  <si>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</si>
  <si>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</si>
  <si>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</si>
  <si>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</si>
  <si>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</si>
  <si>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</si>
  <si>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</si>
  <si>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</si>
  <si>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</si>
  <si>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</si>
  <si>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</si>
  <si>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</si>
  <si>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</si>
  <si>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</si>
  <si>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</si>
  <si>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</si>
  <si>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</si>
  <si>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</si>
  <si>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</si>
  <si>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</si>
  <si>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</si>
  <si>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</si>
  <si>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</si>
  <si>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</si>
  <si>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</si>
  <si>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</si>
  <si>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</si>
  <si>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</si>
  <si>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</si>
  <si>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</si>
  <si>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</si>
  <si>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</si>
  <si>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</si>
  <si>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</si>
  <si>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</si>
  <si>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</si>
  <si>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</si>
  <si>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</si>
  <si>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</si>
  <si>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</si>
  <si>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</si>
  <si>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</si>
  <si>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</si>
  <si>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</si>
  <si>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</si>
  <si>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</si>
  <si>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</si>
  <si>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</si>
  <si>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</si>
  <si>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</si>
  <si>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</si>
  <si>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</si>
  <si>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</si>
  <si>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</si>
  <si>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</si>
  <si>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</si>
  <si>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</si>
  <si>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</si>
  <si>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</si>
  <si>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</si>
  <si>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</si>
  <si>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</si>
  <si>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</si>
  <si>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</si>
  <si>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</si>
  <si>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</si>
  <si>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</si>
  <si>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</si>
  <si>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</si>
  <si>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</si>
  <si>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</si>
  <si>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</si>
  <si>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</si>
  <si>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</si>
  <si>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</si>
  <si>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</si>
  <si>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</si>
  <si>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</si>
  <si>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</si>
  <si>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</si>
  <si>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</si>
  <si>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</si>
  <si>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</si>
  <si>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</si>
  <si>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</si>
  <si>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</si>
  <si>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</si>
  <si>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</si>
  <si>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</si>
  <si>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</si>
  <si>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</si>
  <si>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</si>
  <si>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</si>
  <si>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</si>
  <si>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</si>
  <si>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</si>
  <si>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</si>
  <si>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</si>
  <si>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</si>
  <si>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</si>
  <si>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</si>
  <si>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</si>
  <si>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</si>
  <si>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</si>
  <si>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</si>
  <si>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</si>
  <si>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</si>
  <si>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</si>
  <si>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</si>
  <si>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</si>
  <si>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</si>
  <si>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</si>
  <si>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</si>
  <si>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</si>
  <si>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</si>
  <si>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</si>
  <si>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</si>
  <si>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</si>
  <si>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</si>
  <si>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</si>
  <si>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</si>
  <si>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</si>
  <si>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</si>
  <si>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</si>
  <si>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</si>
  <si>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</si>
  <si>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</si>
  <si>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</si>
  <si>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</si>
  <si>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</si>
  <si>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</si>
  <si>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</si>
  <si>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</si>
  <si>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</si>
  <si>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</si>
  <si>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</si>
  <si>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</si>
  <si>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</si>
  <si>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</si>
  <si>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</si>
  <si>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</si>
  <si>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</si>
  <si>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</si>
  <si>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</si>
  <si>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</si>
  <si>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</si>
  <si>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</si>
  <si>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</si>
  <si>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</si>
  <si>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</si>
  <si>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</si>
  <si>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</si>
  <si>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</si>
  <si>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</si>
  <si>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</si>
  <si>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</si>
  <si>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</si>
  <si>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</si>
  <si>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</si>
  <si>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</si>
  <si>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</si>
  <si>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</si>
  <si>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</si>
  <si>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</si>
  <si>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</si>
  <si>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</si>
  <si>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</si>
  <si>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</si>
  <si>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</si>
  <si>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</si>
  <si>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</si>
  <si>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</si>
  <si>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</si>
  <si>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</si>
  <si>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</si>
  <si>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</si>
  <si>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</si>
  <si>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</si>
  <si>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</si>
  <si>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</si>
  <si>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</si>
  <si>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</si>
  <si>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</si>
  <si>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</si>
  <si>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</si>
  <si>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</si>
  <si>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</si>
  <si>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</si>
  <si>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</si>
  <si>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</si>
  <si>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</si>
  <si>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</si>
  <si>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</si>
  <si>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</si>
  <si>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</si>
  <si>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</si>
  <si>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</si>
  <si>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</si>
  <si>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</si>
  <si>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</si>
  <si>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</si>
  <si>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</si>
  <si>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</si>
  <si>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</si>
  <si>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</si>
  <si>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</si>
  <si>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</si>
  <si>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</si>
  <si>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</si>
  <si>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</si>
  <si>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</si>
  <si>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</si>
  <si>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</si>
  <si>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</si>
  <si>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</si>
  <si>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</si>
  <si>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</si>
  <si>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</si>
  <si>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</si>
  <si>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</si>
  <si>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</si>
  <si>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</si>
  <si>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</si>
  <si>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</si>
  <si>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</si>
  <si>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</si>
  <si>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</si>
  <si>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</si>
  <si>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</si>
  <si>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</si>
  <si>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</si>
  <si>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</si>
  <si>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</si>
  <si>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</si>
  <si>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</si>
  <si>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</si>
  <si>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</si>
  <si>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</si>
  <si>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</si>
  <si>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</si>
  <si>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</si>
  <si>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</si>
  <si>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</si>
  <si>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</si>
  <si>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</si>
  <si>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</si>
  <si>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</si>
  <si>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</si>
  <si>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</si>
  <si>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</si>
  <si>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</si>
  <si>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</si>
  <si>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</si>
  <si>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</si>
  <si>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</si>
  <si>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</si>
  <si>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</si>
  <si>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</si>
  <si>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</si>
  <si>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</si>
  <si>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</si>
  <si>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</si>
  <si>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</si>
  <si>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</si>
  <si>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</si>
  <si>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</si>
  <si>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</si>
  <si>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</si>
  <si>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</si>
  <si>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</si>
  <si>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</si>
  <si>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</si>
  <si>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</si>
  <si>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</si>
  <si>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</si>
  <si>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</si>
  <si>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</si>
  <si>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</si>
  <si>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</si>
  <si>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</si>
  <si>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</si>
  <si>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</si>
  <si>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</si>
  <si>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</si>
  <si>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</si>
  <si>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</si>
  <si>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</si>
  <si>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</si>
  <si>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</si>
  <si>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</si>
  <si>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</si>
  <si>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</si>
  <si>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</si>
  <si>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</si>
  <si>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</si>
  <si>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</si>
  <si>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</si>
  <si>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</si>
  <si>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</si>
  <si>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</si>
  <si>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</si>
  <si>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</si>
  <si>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</si>
  <si>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</si>
  <si>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</si>
  <si>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</si>
  <si>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</si>
  <si>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</si>
  <si>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</si>
  <si>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</si>
  <si>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</si>
  <si>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</si>
  <si>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</si>
  <si>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</si>
  <si>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</si>
  <si>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</si>
  <si>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</si>
  <si>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</si>
  <si>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</si>
  <si>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</si>
  <si>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</si>
  <si>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</si>
  <si>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</si>
  <si>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</si>
  <si>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</si>
  <si>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</si>
  <si>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</si>
  <si>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</si>
  <si>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</si>
  <si>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</si>
  <si>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</si>
  <si>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</si>
  <si>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</si>
  <si>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</si>
  <si>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</si>
  <si>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</si>
  <si>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</si>
  <si>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</si>
  <si>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</si>
  <si>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</si>
  <si>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</si>
  <si>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</si>
  <si>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</si>
  <si>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</si>
  <si>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</si>
  <si>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</si>
  <si>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</si>
  <si>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</si>
  <si>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</si>
  <si>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</si>
  <si>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</si>
  <si>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</si>
  <si>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</si>
  <si>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</si>
  <si>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</si>
  <si>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</si>
  <si>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</si>
  <si>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</si>
  <si>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</si>
  <si>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</si>
  <si>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</si>
  <si>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</si>
  <si>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</si>
  <si>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</si>
  <si>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</si>
  <si>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</si>
  <si>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</si>
  <si>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</si>
  <si>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</si>
  <si>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</si>
  <si>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</si>
  <si>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</si>
  <si>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</si>
  <si>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</si>
  <si>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</si>
  <si>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</si>
  <si>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</si>
  <si>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</si>
  <si>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</si>
  <si>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</si>
  <si>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</si>
  <si>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</si>
  <si>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</si>
  <si>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</si>
  <si>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</si>
  <si>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</si>
  <si>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</si>
  <si>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</si>
  <si>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</si>
  <si>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</si>
  <si>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</si>
  <si>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</si>
  <si>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</si>
  <si>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</si>
  <si>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</si>
  <si>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</si>
  <si>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</si>
  <si>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</si>
  <si>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</si>
  <si>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</si>
  <si>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</si>
  <si>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</si>
  <si>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</si>
  <si>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</si>
  <si>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</si>
  <si>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</si>
  <si>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</si>
  <si>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</si>
  <si>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</si>
  <si>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</si>
  <si>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</si>
  <si>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</si>
  <si>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</si>
  <si>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</si>
  <si>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</si>
  <si>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</si>
  <si>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</si>
  <si>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</si>
  <si>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</si>
  <si>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</si>
  <si>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</si>
  <si>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</si>
  <si>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</si>
  <si>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</si>
  <si>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</si>
  <si>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</si>
  <si>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</si>
  <si>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</si>
  <si>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</si>
  <si>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</si>
  <si>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</si>
  <si>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</si>
  <si>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</si>
  <si>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</si>
  <si>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</si>
  <si>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</si>
  <si>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</si>
  <si>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</si>
  <si>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</si>
  <si>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</si>
  <si>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</si>
  <si>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</si>
  <si>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</si>
  <si>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</si>
  <si>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</si>
  <si>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</si>
  <si>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</si>
  <si>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</si>
  <si>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</si>
  <si>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</si>
  <si>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</si>
  <si>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</si>
  <si>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</si>
  <si>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</si>
  <si>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</si>
  <si>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</si>
  <si>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</si>
  <si>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</si>
  <si>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</si>
  <si>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</si>
  <si>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</si>
  <si>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</si>
  <si>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</si>
  <si>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</si>
  <si>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</si>
  <si>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</si>
  <si>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</si>
  <si>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</si>
  <si>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</si>
  <si>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</si>
  <si>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</si>
  <si>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</si>
  <si>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</si>
  <si>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</si>
  <si>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</si>
  <si>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</si>
  <si>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</si>
  <si>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</si>
  <si>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</si>
  <si>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</si>
  <si>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</si>
  <si>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</si>
  <si>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</si>
  <si>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</si>
  <si>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</si>
  <si>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</si>
  <si>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</si>
  <si>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</si>
  <si>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</si>
  <si>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</si>
  <si>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</si>
  <si>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</si>
  <si>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</si>
  <si>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</si>
  <si>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</si>
  <si>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</si>
  <si>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</si>
  <si>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</si>
  <si>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</si>
  <si>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</si>
  <si>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</si>
  <si>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</si>
  <si>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</si>
  <si>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</si>
  <si>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</si>
  <si>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</si>
  <si>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</si>
  <si>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</si>
  <si>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</si>
  <si>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</si>
  <si>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</si>
  <si>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</si>
  <si>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</si>
  <si>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</si>
  <si>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</si>
  <si>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</si>
  <si>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</si>
  <si>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</si>
  <si>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</si>
  <si>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</si>
  <si>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</si>
  <si>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</si>
  <si>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</si>
  <si>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</si>
  <si>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</si>
  <si>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</si>
  <si>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</si>
  <si>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</si>
  <si>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</si>
  <si>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</si>
  <si>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</si>
  <si>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</si>
  <si>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</si>
  <si>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</si>
  <si>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</si>
  <si>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</si>
  <si>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</si>
  <si>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</si>
  <si>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</si>
  <si>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</si>
  <si>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</si>
  <si>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</si>
  <si>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</si>
  <si>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</si>
  <si>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</si>
  <si>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</si>
  <si>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</si>
  <si>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</si>
  <si>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</si>
  <si>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</si>
  <si>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</si>
  <si>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</si>
  <si>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</si>
  <si>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</si>
  <si>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</si>
  <si>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</si>
  <si>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</si>
  <si>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</si>
  <si>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</si>
  <si>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</si>
  <si>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</si>
  <si>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</si>
  <si>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</si>
  <si>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</si>
  <si>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</si>
  <si>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</si>
  <si>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</si>
  <si>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</si>
  <si>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</si>
  <si>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</si>
  <si>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</si>
  <si>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</si>
  <si>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</si>
  <si>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</si>
  <si>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</si>
  <si>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</si>
  <si>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</si>
  <si>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</si>
  <si>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</si>
  <si>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</si>
  <si>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</si>
  <si>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</si>
  <si>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</si>
  <si>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</si>
  <si>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</si>
  <si>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</si>
  <si>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</si>
  <si>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</si>
  <si>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</si>
  <si>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</si>
  <si>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</si>
  <si>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</si>
  <si>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</si>
  <si>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</si>
  <si>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</si>
  <si>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</si>
  <si>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</si>
  <si>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</si>
  <si>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</si>
  <si>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</si>
  <si>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</si>
  <si>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</si>
  <si>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</si>
  <si>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</si>
  <si>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</si>
  <si>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</si>
  <si>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</si>
  <si>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</si>
  <si>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</si>
  <si>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</si>
  <si>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</si>
  <si>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</si>
  <si>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</si>
  <si>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</si>
  <si>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</si>
  <si>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</si>
  <si>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</si>
  <si>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</si>
  <si>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</si>
  <si>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</si>
  <si>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</si>
  <si>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</si>
  <si>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</si>
  <si>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</si>
  <si>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</si>
  <si>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</si>
  <si>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</si>
  <si>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</si>
  <si>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</si>
  <si>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</si>
  <si>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</si>
  <si>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</si>
  <si>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</si>
  <si>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</si>
  <si>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</si>
  <si>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</si>
  <si>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</si>
  <si>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</si>
  <si>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</si>
  <si>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</si>
  <si>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</si>
  <si>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</si>
  <si>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</si>
  <si>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</si>
  <si>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</si>
  <si>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</si>
  <si>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</si>
  <si>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</si>
  <si>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</si>
  <si>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</si>
  <si>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</si>
  <si>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</si>
  <si>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</si>
  <si>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</si>
  <si>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</si>
  <si>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</si>
  <si>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</si>
  <si>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</si>
  <si>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</si>
  <si>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</si>
  <si>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</si>
  <si>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</si>
  <si>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</si>
  <si>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</si>
  <si>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</si>
  <si>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</si>
  <si>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</si>
  <si>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</si>
  <si>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</si>
  <si>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</si>
  <si>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</si>
  <si>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</si>
  <si>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</si>
  <si>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</si>
  <si>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</si>
  <si>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</si>
  <si>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</si>
  <si>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</si>
  <si>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</si>
  <si>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</si>
  <si>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</si>
  <si>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</si>
  <si>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</si>
  <si>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</si>
  <si>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</si>
  <si>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</si>
  <si>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</si>
  <si>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</si>
  <si>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</si>
  <si>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</si>
  <si>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</si>
  <si>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</si>
  <si>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</si>
  <si>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</si>
  <si>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</si>
  <si>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</si>
  <si>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</si>
  <si>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</si>
  <si>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</si>
  <si>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</si>
  <si>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</si>
  <si>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</si>
  <si>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</si>
  <si>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</si>
  <si>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</si>
  <si>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</si>
  <si>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</si>
  <si>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</si>
  <si>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</si>
  <si>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</si>
  <si>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</si>
  <si>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</si>
  <si>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</si>
  <si>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</si>
  <si>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</si>
  <si>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</si>
  <si>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</si>
  <si>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</si>
  <si>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</si>
  <si>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</si>
  <si>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</si>
  <si>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</si>
  <si>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</si>
  <si>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</si>
  <si>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</si>
  <si>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</si>
  <si>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</si>
  <si>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</si>
  <si>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</si>
  <si>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</si>
  <si>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</si>
  <si>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</si>
  <si>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</si>
  <si>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</si>
  <si>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</si>
  <si>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</si>
  <si>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</si>
  <si>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</si>
  <si>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</si>
  <si>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</si>
  <si>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</si>
  <si>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</si>
  <si>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</si>
  <si>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</si>
  <si>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</si>
  <si>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</si>
  <si>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</si>
  <si>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</si>
  <si>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</si>
  <si>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</si>
  <si>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</si>
  <si>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</si>
  <si>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</si>
  <si>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</si>
  <si>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</si>
  <si>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</si>
  <si>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</si>
  <si>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</si>
  <si>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</si>
  <si>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</si>
  <si>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</si>
  <si>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</si>
  <si>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</si>
  <si>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</si>
  <si>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</si>
  <si>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</si>
  <si>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</si>
  <si>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</si>
  <si>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</si>
  <si>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</si>
  <si>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</si>
  <si>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</si>
  <si>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</si>
  <si>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</si>
  <si>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</si>
  <si>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</si>
  <si>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</si>
  <si>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</si>
  <si>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</si>
  <si>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</si>
  <si>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</si>
  <si>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</si>
  <si>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</si>
  <si>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</si>
  <si>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</si>
  <si>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</si>
  <si>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</si>
  <si>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</si>
  <si>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</si>
  <si>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</si>
  <si>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</si>
  <si>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</si>
  <si>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</si>
  <si>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</si>
  <si>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</si>
  <si>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</si>
  <si>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</si>
  <si>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</si>
  <si>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</si>
  <si>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</si>
  <si>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</si>
  <si>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</si>
  <si>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</si>
  <si>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</si>
  <si>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</si>
  <si>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</si>
  <si>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</si>
  <si>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</si>
  <si>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</si>
  <si>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</si>
  <si>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</si>
  <si>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</si>
  <si>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</si>
  <si>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</si>
  <si>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</si>
  <si>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</si>
  <si>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</si>
  <si>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</si>
  <si>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</si>
  <si>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</si>
  <si>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</si>
  <si>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</si>
  <si>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</si>
  <si>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</si>
  <si>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</si>
  <si>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</si>
  <si>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</si>
  <si>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</si>
  <si>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</si>
  <si>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</si>
  <si>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</si>
  <si>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</si>
  <si>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</si>
  <si>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</si>
  <si>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</si>
  <si>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</si>
  <si>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</si>
  <si>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</si>
  <si>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</si>
  <si>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</si>
  <si>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</si>
  <si>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</si>
  <si>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</si>
  <si>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</si>
  <si>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</si>
  <si>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</si>
  <si>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</si>
  <si>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</si>
  <si>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</si>
  <si>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</si>
  <si>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</si>
  <si>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</si>
  <si>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</si>
  <si>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</si>
  <si>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</si>
  <si>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</si>
  <si>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</si>
  <si>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</si>
  <si>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</si>
  <si>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</si>
  <si>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</si>
  <si>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</si>
  <si>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</si>
  <si>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</si>
  <si>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</si>
  <si>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</si>
  <si>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</si>
  <si>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</si>
  <si>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</si>
  <si>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</si>
  <si>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</si>
  <si>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</si>
  <si>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</si>
  <si>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</si>
  <si>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</si>
  <si>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</si>
  <si>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</si>
  <si>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</si>
  <si>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</si>
  <si>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</si>
  <si>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</si>
  <si>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</si>
  <si>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</si>
  <si>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</si>
  <si>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</si>
  <si>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</si>
  <si>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</si>
  <si>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</si>
  <si>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</si>
  <si>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</si>
  <si>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</si>
  <si>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</si>
  <si>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</si>
  <si>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</si>
  <si>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</si>
  <si>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</si>
  <si>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</si>
  <si>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</si>
  <si>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</si>
  <si>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</si>
  <si>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</si>
  <si>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</si>
  <si>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</si>
  <si>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</si>
  <si>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</si>
  <si>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</si>
  <si>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</si>
  <si>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</si>
  <si>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</si>
  <si>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</si>
  <si>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</si>
  <si>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</si>
  <si>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</si>
  <si>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</si>
  <si>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</si>
  <si>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</si>
  <si>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</si>
  <si>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</si>
  <si>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</si>
  <si>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</si>
  <si>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</si>
  <si>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</si>
  <si>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</si>
  <si>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</si>
  <si>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</si>
  <si>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</si>
  <si>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</si>
  <si>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</si>
  <si>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</si>
  <si>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</si>
  <si>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</si>
  <si>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</si>
  <si>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</si>
  <si>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</si>
  <si>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</si>
  <si>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</si>
  <si>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</si>
  <si>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</si>
  <si>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</si>
  <si>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</si>
  <si>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</si>
  <si>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</si>
  <si>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</si>
  <si>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</si>
  <si>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</si>
  <si>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</si>
  <si>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</si>
  <si>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</si>
  <si>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</si>
  <si>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</si>
  <si>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</si>
  <si>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</si>
  <si>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</si>
  <si>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</si>
  <si>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</si>
  <si>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</si>
  <si>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</si>
  <si>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</si>
  <si>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</si>
  <si>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</si>
  <si>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</si>
  <si>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</si>
  <si>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</si>
  <si>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</si>
  <si>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</si>
  <si>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</si>
  <si>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</si>
  <si>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</si>
  <si>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</si>
  <si>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</si>
  <si>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</si>
  <si>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</si>
  <si>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</si>
  <si>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</si>
  <si>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</si>
  <si>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</si>
  <si>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</si>
  <si>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</si>
  <si>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</si>
  <si>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</si>
  <si>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</si>
  <si>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</si>
  <si>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</si>
  <si>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</si>
  <si>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</si>
  <si>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</si>
  <si>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</si>
  <si>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</si>
  <si>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</si>
  <si>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</si>
  <si>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</si>
  <si>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</si>
  <si>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</si>
  <si>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</si>
  <si>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</si>
  <si>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</si>
  <si>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</si>
  <si>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</si>
  <si>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</si>
  <si>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</si>
  <si>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</si>
  <si>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</si>
  <si>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</si>
  <si>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</si>
  <si>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</si>
  <si>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</si>
  <si>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</si>
  <si>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</si>
  <si>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</si>
  <si>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</si>
  <si>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</si>
  <si>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</si>
  <si>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</si>
  <si>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</si>
  <si>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</si>
  <si>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</si>
  <si>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</si>
  <si>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</si>
  <si>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</si>
  <si>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</si>
  <si>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</si>
  <si>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</si>
  <si>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</si>
  <si>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</si>
  <si>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</si>
  <si>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</si>
  <si>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</si>
  <si>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</si>
  <si>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</si>
  <si>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</si>
  <si>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</si>
  <si>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</si>
  <si>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</si>
  <si>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</si>
  <si>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</si>
  <si>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</si>
  <si>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</si>
  <si>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</si>
  <si>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</si>
  <si>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</si>
  <si>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</si>
  <si>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</si>
  <si>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</si>
  <si>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</si>
  <si>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</si>
  <si>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</si>
  <si>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</si>
  <si>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</si>
  <si>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</si>
  <si>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</si>
  <si>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</si>
  <si>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</si>
  <si>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</si>
  <si>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</si>
  <si>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</si>
  <si>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</si>
  <si>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</si>
  <si>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</si>
  <si>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</si>
  <si>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</si>
  <si>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</si>
  <si>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</si>
  <si>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</si>
  <si>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</si>
  <si>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</si>
  <si>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</si>
  <si>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</si>
  <si>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</si>
  <si>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</si>
  <si>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</si>
  <si>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</si>
  <si>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</si>
  <si>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</si>
  <si>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</si>
  <si>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</si>
  <si>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</si>
  <si>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</si>
  <si>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</si>
  <si>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</si>
  <si>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</si>
  <si>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</si>
  <si>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</si>
  <si>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</si>
  <si>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</si>
  <si>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</si>
  <si>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</si>
  <si>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</si>
  <si>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</si>
  <si>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</si>
  <si>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</si>
  <si>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</si>
  <si>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</si>
  <si>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</si>
  <si>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</si>
  <si>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</si>
  <si>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</si>
  <si>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</si>
  <si>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</si>
  <si>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</si>
  <si>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</si>
  <si>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</si>
  <si>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</si>
  <si>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</si>
  <si>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</si>
  <si>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</si>
  <si>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</si>
  <si>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</si>
  <si>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</si>
  <si>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</si>
  <si>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</si>
  <si>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</si>
  <si>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</si>
  <si>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</si>
  <si>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</si>
  <si>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</si>
  <si>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</si>
  <si>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</si>
  <si>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</si>
  <si>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</si>
  <si>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</si>
  <si>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</si>
  <si>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</si>
  <si>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</si>
  <si>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</si>
  <si>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</si>
  <si>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</si>
  <si>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</si>
  <si>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</si>
  <si>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</si>
  <si>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</si>
  <si>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</si>
  <si>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</si>
  <si>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</si>
  <si>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</si>
  <si>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</si>
  <si>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</si>
  <si>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</si>
  <si>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</si>
  <si>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</si>
  <si>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</si>
  <si>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</si>
  <si>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</si>
  <si>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</si>
  <si>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</si>
  <si>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</si>
  <si>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</si>
  <si>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</si>
  <si>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</si>
  <si>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</si>
  <si>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</si>
  <si>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</si>
  <si>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</si>
  <si>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</si>
  <si>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</si>
  <si>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</si>
  <si>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</si>
  <si>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</si>
  <si>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</si>
  <si>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</si>
  <si>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</si>
  <si>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</si>
  <si>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</si>
  <si>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</si>
  <si>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</si>
  <si>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</si>
  <si>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</si>
  <si>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</si>
  <si>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</si>
  <si>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</si>
  <si>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</si>
  <si>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</si>
  <si>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</si>
  <si>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</si>
  <si>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</si>
  <si>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</si>
  <si>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</si>
  <si>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</si>
  <si>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</si>
  <si>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</si>
  <si>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</si>
  <si>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</si>
  <si>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</si>
  <si>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</si>
  <si>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</si>
  <si>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</si>
  <si>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</si>
  <si>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</si>
  <si>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</si>
  <si>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</si>
  <si>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</si>
  <si>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</si>
  <si>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</si>
  <si>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</si>
  <si>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</si>
  <si>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</si>
  <si>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</si>
  <si>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</si>
  <si>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</si>
  <si>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</si>
  <si>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</si>
  <si>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</si>
  <si>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</si>
  <si>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</si>
  <si>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</si>
  <si>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</si>
  <si>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</si>
  <si>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</si>
  <si>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</si>
  <si>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</si>
  <si>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</si>
  <si>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</si>
  <si>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</si>
  <si>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</si>
  <si>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</si>
  <si>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</si>
  <si>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</si>
  <si>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</si>
  <si>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</si>
  <si>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</si>
  <si>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</si>
  <si>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</si>
  <si>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</si>
  <si>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</si>
  <si>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</si>
  <si>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</si>
  <si>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</si>
  <si>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</si>
  <si>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</si>
  <si>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</si>
  <si>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</si>
  <si>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</si>
  <si>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</si>
  <si>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</si>
  <si>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</si>
  <si>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</si>
  <si>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</si>
  <si>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</si>
  <si>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</si>
  <si>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</si>
  <si>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</si>
  <si>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</si>
  <si>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</si>
  <si>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</si>
  <si>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</si>
  <si>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</si>
  <si>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</si>
  <si>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</si>
  <si>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</si>
  <si>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</si>
  <si>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</si>
  <si>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</si>
  <si>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</si>
  <si>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</si>
  <si>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</si>
  <si>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</si>
  <si>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</si>
  <si>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</si>
  <si>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</si>
  <si>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</si>
  <si>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</si>
  <si>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</si>
  <si>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</si>
  <si>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</si>
  <si>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</si>
  <si>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</si>
  <si>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</si>
  <si>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</si>
  <si>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</si>
  <si>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</si>
  <si>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</si>
  <si>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</si>
  <si>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</si>
  <si>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</si>
  <si>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</si>
  <si>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</si>
  <si>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</si>
  <si>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</si>
  <si>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</si>
  <si>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</si>
  <si>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</si>
  <si>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</si>
  <si>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</si>
  <si>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</si>
  <si>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</si>
  <si>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</si>
  <si>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</si>
  <si>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</si>
  <si>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</si>
  <si>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</si>
  <si>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</si>
  <si>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</si>
  <si>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</si>
  <si>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</si>
  <si>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</si>
  <si>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</si>
  <si>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</si>
  <si>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</si>
  <si>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</si>
  <si>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</si>
  <si>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</si>
  <si>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</si>
  <si>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</si>
  <si>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</si>
  <si>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</si>
  <si>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</si>
  <si>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</si>
  <si>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</si>
  <si>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</si>
  <si>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</si>
  <si>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</si>
  <si>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</si>
  <si>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</si>
  <si>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</si>
  <si>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</si>
  <si>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</si>
  <si>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</si>
  <si>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</si>
  <si>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</si>
  <si>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</si>
  <si>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</si>
  <si>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</si>
  <si>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</si>
  <si>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</si>
  <si>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</si>
  <si>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</si>
  <si>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</si>
  <si>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</si>
  <si>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</si>
  <si>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</si>
  <si>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</si>
  <si>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</si>
  <si>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</si>
  <si>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</si>
  <si>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</si>
  <si>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</si>
  <si>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</si>
  <si>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</si>
  <si>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</si>
  <si>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</si>
  <si>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</si>
  <si>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</si>
  <si>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</si>
  <si>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</si>
  <si>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</si>
  <si>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</si>
  <si>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</si>
  <si>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</si>
  <si>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</si>
  <si>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</si>
  <si>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</si>
  <si>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</si>
  <si>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</si>
  <si>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</si>
  <si>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</si>
  <si>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</si>
  <si>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</si>
  <si>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</si>
  <si>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</si>
  <si>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</si>
  <si>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</si>
  <si>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</si>
  <si>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</si>
  <si>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</si>
  <si>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</si>
  <si>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</si>
  <si>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</si>
  <si>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</si>
  <si>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</si>
  <si>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</si>
  <si>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</si>
  <si>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</si>
  <si>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</si>
  <si>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</si>
  <si>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</si>
  <si>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</si>
  <si>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</si>
  <si>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</si>
  <si>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</si>
  <si>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</si>
  <si>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</si>
  <si>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</si>
  <si>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</si>
  <si>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</si>
  <si>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</si>
  <si>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</si>
  <si>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</si>
  <si>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</si>
  <si>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</si>
  <si>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</si>
  <si>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</si>
  <si>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</si>
  <si>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</si>
  <si>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</si>
  <si>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</si>
  <si>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</si>
  <si>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</si>
  <si>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</si>
  <si>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</si>
  <si>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</si>
  <si>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</si>
  <si>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</si>
  <si>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</si>
  <si>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</si>
  <si>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</si>
  <si>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</si>
  <si>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</si>
  <si>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</si>
  <si>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</si>
  <si>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</si>
  <si>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</si>
  <si>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</si>
  <si>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</si>
  <si>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</si>
  <si>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</si>
  <si>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</si>
  <si>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</si>
  <si>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</si>
  <si>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</si>
  <si>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</si>
  <si>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</si>
  <si>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</si>
  <si>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</si>
  <si>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</si>
  <si>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</si>
  <si>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</si>
  <si>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</si>
  <si>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</si>
  <si>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</si>
  <si>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</si>
  <si>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</si>
  <si>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</si>
  <si>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</si>
  <si>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</si>
  <si>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</si>
  <si>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</si>
  <si>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</si>
  <si>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</si>
  <si>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</si>
  <si>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</si>
  <si>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</si>
  <si>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</si>
  <si>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</si>
  <si>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</si>
  <si>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</si>
  <si>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</si>
  <si>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</si>
  <si>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</si>
  <si>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</si>
  <si>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</si>
  <si>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</si>
  <si>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</si>
  <si>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</si>
  <si>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</si>
  <si>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</si>
  <si>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</si>
  <si>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</si>
  <si>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</si>
  <si>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</si>
  <si>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</si>
  <si>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</si>
  <si>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</si>
  <si>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</si>
  <si>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</si>
  <si>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</si>
  <si>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</si>
  <si>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</si>
  <si>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</si>
  <si>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</si>
  <si>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</si>
  <si>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</si>
  <si>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</si>
  <si>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</si>
  <si>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</si>
  <si>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</si>
  <si>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</si>
  <si>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</si>
  <si>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</si>
  <si>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</si>
  <si>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</si>
  <si>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</si>
  <si>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</si>
  <si>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</si>
  <si>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</si>
  <si>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</si>
  <si>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</si>
  <si>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</si>
  <si>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</si>
  <si>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</si>
  <si>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</si>
  <si>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</si>
  <si>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</si>
  <si>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</si>
  <si>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</si>
  <si>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</si>
  <si>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</si>
  <si>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</si>
  <si>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</si>
  <si>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</si>
  <si>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</si>
  <si>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</si>
  <si>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</si>
  <si>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</si>
  <si>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</si>
  <si>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</si>
  <si>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</si>
  <si>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</si>
  <si>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</si>
  <si>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</si>
  <si>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</si>
  <si>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</si>
  <si>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</si>
  <si>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</si>
  <si>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</si>
  <si>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</si>
  <si>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</si>
  <si>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</si>
  <si>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</si>
  <si>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</si>
  <si>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</si>
  <si>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</si>
  <si>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</si>
  <si>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</si>
  <si>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</si>
  <si>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</si>
  <si>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</si>
  <si>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</si>
  <si>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</si>
  <si>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</si>
  <si>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</si>
  <si>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</si>
  <si>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</si>
  <si>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</si>
  <si>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</si>
  <si>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</si>
  <si>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</si>
  <si>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</si>
  <si>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</si>
  <si>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</si>
  <si>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</si>
  <si>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</si>
  <si>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</si>
  <si>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</si>
  <si>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</si>
  <si>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</si>
  <si>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</si>
  <si>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</si>
  <si>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</si>
  <si>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</si>
  <si>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</si>
  <si>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</si>
  <si>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</si>
  <si>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</si>
  <si>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</si>
  <si>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</si>
  <si>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</si>
  <si>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</si>
  <si>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</si>
  <si>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</si>
  <si>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</si>
  <si>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</si>
  <si>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</si>
  <si>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</si>
  <si>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</si>
  <si>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</si>
  <si>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</si>
  <si>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</si>
  <si>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</si>
  <si>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</si>
  <si>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</si>
  <si>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</si>
  <si>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</si>
  <si>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</si>
  <si>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</si>
  <si>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</si>
  <si>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</si>
  <si>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</si>
  <si>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</si>
  <si>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</si>
  <si>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</si>
  <si>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</si>
  <si>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</si>
  <si>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</si>
  <si>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</si>
  <si>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</si>
  <si>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</si>
  <si>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</si>
  <si>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</si>
  <si>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</si>
  <si>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</si>
  <si>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</si>
  <si>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</si>
  <si>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</si>
  <si>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</si>
  <si>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</si>
  <si>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</si>
  <si>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</si>
  <si>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</si>
  <si>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</si>
  <si>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</si>
  <si>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</si>
  <si>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</si>
  <si>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</si>
  <si>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</si>
  <si>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</si>
  <si>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</si>
  <si>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</si>
  <si>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</si>
  <si>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</si>
  <si>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</si>
  <si>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</si>
  <si>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</si>
  <si>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</si>
  <si>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</si>
  <si>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</si>
  <si>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</si>
  <si>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</si>
  <si>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</si>
  <si>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</si>
  <si>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</si>
  <si>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</si>
  <si>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</si>
  <si>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</si>
  <si>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</si>
  <si>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</si>
  <si>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</si>
  <si>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</si>
  <si>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</si>
  <si>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</si>
  <si>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</si>
  <si>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</si>
  <si>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</si>
  <si>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</si>
  <si>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</si>
  <si>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</si>
  <si>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</si>
  <si>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</si>
  <si>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</si>
  <si>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</si>
  <si>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</si>
  <si>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</si>
  <si>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</si>
  <si>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</si>
  <si>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</si>
  <si>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</si>
  <si>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</si>
  <si>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</si>
  <si>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</si>
  <si>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</si>
  <si>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</si>
  <si>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</si>
  <si>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</si>
  <si>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</si>
  <si>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</si>
  <si>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</si>
  <si>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</si>
  <si>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</si>
  <si>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</si>
  <si>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</si>
  <si>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</si>
  <si>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</si>
  <si>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</si>
  <si>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</si>
  <si>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</si>
  <si>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</si>
  <si>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</si>
  <si>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</si>
  <si>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</si>
  <si>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</si>
  <si>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</si>
  <si>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</si>
  <si>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</si>
  <si>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</si>
  <si>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</si>
  <si>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</si>
  <si>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</si>
  <si>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</si>
  <si>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</si>
  <si>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</si>
  <si>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</si>
  <si>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</si>
  <si>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</si>
  <si>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</si>
  <si>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</si>
  <si>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</si>
  <si>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</si>
  <si>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</si>
  <si>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</si>
  <si>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</si>
  <si>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</si>
  <si>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</si>
  <si>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</si>
  <si>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</si>
  <si>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</si>
  <si>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</si>
  <si>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</si>
  <si>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</si>
  <si>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</si>
  <si>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</si>
  <si>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</si>
  <si>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</si>
  <si>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</si>
  <si>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</si>
  <si>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</si>
  <si>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</si>
  <si>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</si>
  <si>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</si>
  <si>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</si>
  <si>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</si>
  <si>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</si>
  <si>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</si>
  <si>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</si>
  <si>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</si>
  <si>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</si>
  <si>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</si>
  <si>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</si>
  <si>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</si>
  <si>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</si>
  <si>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</si>
  <si>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</si>
  <si>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</si>
  <si>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</si>
  <si>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</si>
  <si>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</si>
  <si>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</si>
  <si>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</si>
  <si>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</si>
  <si>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</si>
  <si>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</si>
  <si>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</si>
  <si>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</si>
  <si>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</si>
  <si>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</si>
  <si>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</si>
  <si>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</si>
  <si>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</si>
  <si>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</si>
  <si>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</si>
  <si>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</si>
  <si>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</si>
  <si>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</si>
  <si>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</si>
  <si>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</si>
  <si>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</si>
  <si>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</si>
  <si>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</si>
  <si>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</si>
  <si>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</si>
  <si>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</si>
  <si>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</si>
  <si>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</si>
  <si>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</si>
  <si>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</si>
  <si>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</si>
  <si>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</si>
  <si>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</si>
  <si>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</si>
  <si>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</si>
  <si>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</si>
  <si>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</si>
  <si>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</si>
  <si>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</si>
  <si>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</si>
  <si>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</si>
  <si>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</si>
  <si>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</si>
  <si>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</si>
  <si>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</si>
  <si>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</si>
  <si>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</si>
  <si>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</si>
  <si>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</si>
  <si>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</si>
  <si>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</si>
  <si>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</si>
  <si>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</si>
  <si>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</si>
  <si>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</si>
  <si>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</si>
  <si>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</si>
  <si>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</si>
  <si>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</si>
  <si>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</si>
  <si>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</si>
  <si>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</si>
  <si>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</si>
  <si>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</si>
  <si>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</si>
  <si>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</si>
  <si>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</si>
  <si>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</si>
  <si>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</si>
  <si>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</si>
  <si>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</si>
  <si>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</si>
  <si>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</si>
  <si>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</si>
  <si>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</si>
  <si>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</si>
  <si>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</si>
  <si>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</si>
  <si>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</si>
  <si>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</si>
  <si>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</si>
  <si>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</si>
  <si>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</si>
  <si>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</si>
  <si>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</si>
  <si>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</si>
  <si>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</si>
  <si>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</si>
  <si>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</si>
  <si>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</si>
  <si>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</si>
  <si>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</si>
  <si>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</si>
  <si>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</si>
  <si>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</si>
  <si>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</si>
  <si>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</si>
  <si>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</si>
  <si>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</si>
  <si>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</si>
  <si>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</si>
  <si>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</si>
  <si>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</si>
  <si>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</si>
  <si>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</si>
  <si>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</si>
  <si>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</si>
  <si>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</si>
  <si>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</si>
  <si>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</si>
  <si>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</si>
  <si>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</si>
  <si>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</si>
  <si>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</si>
  <si>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</si>
  <si>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</si>
  <si>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</si>
  <si>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</si>
  <si>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</si>
  <si>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</si>
  <si>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</si>
  <si>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</si>
  <si>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</si>
  <si>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</si>
  <si>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</si>
  <si>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</si>
  <si>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</si>
  <si>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</si>
  <si>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</si>
  <si>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</si>
  <si>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</si>
  <si>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</si>
  <si>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</si>
  <si>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</si>
  <si>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</si>
  <si>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</si>
  <si>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</si>
  <si>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</si>
  <si>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</si>
  <si>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</si>
  <si>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</si>
  <si>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</si>
  <si>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</si>
  <si>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</si>
  <si>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</si>
  <si>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</si>
  <si>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</si>
  <si>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</si>
  <si>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</si>
  <si>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</si>
  <si>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</si>
  <si>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</si>
  <si>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</si>
  <si>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</si>
  <si>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</si>
  <si>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</si>
  <si>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</si>
  <si>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</si>
  <si>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</si>
  <si>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</si>
  <si>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</si>
  <si>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</si>
  <si>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</si>
  <si>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</si>
  <si>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</si>
  <si>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</si>
  <si>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</si>
  <si>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</si>
  <si>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</si>
  <si>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</si>
  <si>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</si>
  <si>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</si>
  <si>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</si>
  <si>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</si>
  <si>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</si>
  <si>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</si>
  <si>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</si>
  <si>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</si>
  <si>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</si>
  <si>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</si>
  <si>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</si>
  <si>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</si>
  <si>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</si>
  <si>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</si>
  <si>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</si>
  <si>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</si>
  <si>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</si>
  <si>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</si>
  <si>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</si>
  <si>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</si>
  <si>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</si>
  <si>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</si>
  <si>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</si>
  <si>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</si>
  <si>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</si>
  <si>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</si>
  <si>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</si>
  <si>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</si>
  <si>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</si>
  <si>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</si>
  <si>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</si>
  <si>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</si>
  <si>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</si>
  <si>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</si>
  <si>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</si>
  <si>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</si>
  <si>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</si>
  <si>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</si>
  <si>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</si>
  <si>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</si>
  <si>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</si>
  <si>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</si>
  <si>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</si>
  <si>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</si>
  <si>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</si>
  <si>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</si>
  <si>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</si>
  <si>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</si>
  <si>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</si>
  <si>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</si>
  <si>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</si>
  <si>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</si>
  <si>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</si>
  <si>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</si>
  <si>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</si>
  <si>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</si>
  <si>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</si>
  <si>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</si>
  <si>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</si>
  <si>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</si>
  <si>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</si>
  <si>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</si>
  <si>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</si>
  <si>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</si>
  <si>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</si>
  <si>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</si>
  <si>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</si>
  <si>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</si>
  <si>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</si>
  <si>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</si>
  <si>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</si>
  <si>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</si>
  <si>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</si>
  <si>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</si>
  <si>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</si>
  <si>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</si>
  <si>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</si>
  <si>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</si>
  <si>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</si>
  <si>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</si>
  <si>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</si>
  <si>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</si>
  <si>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</si>
  <si>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</si>
  <si>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</si>
  <si>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</si>
  <si>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</si>
  <si>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</si>
  <si>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</si>
  <si>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</si>
  <si>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</si>
  <si>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</si>
  <si>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</si>
  <si>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</si>
  <si>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</si>
  <si>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</si>
  <si>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</si>
  <si>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</si>
  <si>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</si>
  <si>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</si>
  <si>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</si>
  <si>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</si>
  <si>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</si>
  <si>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</si>
  <si>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</si>
  <si>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</si>
  <si>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</si>
  <si>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</si>
  <si>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</si>
  <si>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</si>
  <si>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</si>
  <si>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</si>
  <si>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</si>
  <si>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</si>
  <si>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</si>
  <si>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</si>
  <si>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</si>
  <si>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</si>
  <si>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</si>
  <si>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</si>
  <si>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</si>
  <si>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</si>
  <si>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</si>
  <si>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</si>
  <si>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</si>
  <si>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</si>
  <si>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</si>
  <si>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</si>
  <si>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</si>
  <si>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</si>
  <si>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</si>
  <si>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</si>
  <si>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</si>
  <si>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</si>
  <si>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</si>
  <si>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</si>
  <si>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</si>
  <si>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</si>
  <si>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</si>
  <si>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</si>
  <si>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</si>
  <si>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</si>
  <si>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</si>
  <si>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</si>
  <si>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</si>
  <si>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</si>
  <si>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</si>
  <si>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</si>
  <si>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</si>
  <si>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</si>
  <si>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</si>
  <si>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</si>
  <si>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</si>
  <si>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</si>
  <si>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</si>
  <si>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</si>
  <si>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</si>
  <si>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</si>
  <si>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</si>
  <si>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</si>
  <si>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</si>
  <si>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</si>
  <si>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</si>
  <si>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</si>
  <si>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</si>
  <si>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</si>
  <si>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</si>
  <si>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</si>
  <si>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</si>
  <si>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</si>
  <si>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</si>
  <si>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</si>
  <si>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</si>
  <si>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</si>
  <si>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</si>
  <si>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</si>
  <si>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</si>
  <si>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</si>
  <si>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</si>
  <si>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</si>
  <si>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</si>
  <si>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</si>
  <si>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</si>
  <si>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</si>
  <si>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</si>
  <si>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</si>
  <si>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</si>
  <si>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</si>
  <si>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</si>
  <si>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</si>
  <si>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</si>
  <si>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</si>
  <si>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</si>
  <si>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</si>
  <si>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</si>
  <si>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</si>
  <si>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</si>
  <si>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</si>
  <si>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</si>
  <si>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</si>
  <si>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</si>
  <si>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</si>
  <si>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</si>
  <si>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</si>
  <si>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</si>
  <si>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</si>
  <si>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</si>
  <si>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</si>
  <si>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</si>
  <si>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</si>
  <si>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</si>
  <si>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</si>
  <si>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</si>
  <si>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</si>
  <si>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</si>
  <si>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</si>
  <si>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</si>
  <si>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</si>
  <si>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</si>
  <si>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</si>
  <si>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</si>
  <si>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</si>
  <si>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</si>
  <si>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</si>
  <si>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</si>
  <si>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</si>
  <si>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</si>
  <si>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</si>
  <si>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</si>
  <si>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</si>
  <si>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</si>
  <si>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</si>
  <si>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</si>
  <si>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</si>
  <si>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</si>
  <si>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</si>
  <si>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</si>
  <si>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</si>
  <si>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</si>
  <si>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</si>
  <si>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</si>
  <si>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</si>
  <si>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</si>
  <si>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</si>
  <si>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</si>
  <si>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</si>
  <si>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</si>
  <si>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</si>
  <si>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</si>
  <si>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</si>
  <si>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</si>
  <si>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</si>
  <si>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</si>
  <si>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</si>
  <si>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</si>
  <si>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</si>
  <si>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</si>
  <si>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</si>
  <si>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</si>
  <si>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</si>
  <si>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</si>
  <si>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</si>
  <si>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</si>
  <si>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</si>
  <si>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</si>
  <si>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</si>
  <si>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</si>
  <si>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</si>
  <si>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</si>
  <si>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</si>
  <si>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</si>
  <si>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</si>
  <si>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</si>
  <si>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</si>
  <si>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</si>
  <si>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</si>
  <si>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</si>
  <si>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</si>
  <si>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</si>
  <si>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</si>
  <si>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</si>
  <si>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</si>
  <si>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</si>
  <si>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</si>
  <si>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</si>
  <si>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</si>
  <si>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</si>
  <si>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</si>
  <si>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</si>
  <si>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</si>
  <si>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</si>
  <si>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</si>
  <si>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</si>
  <si>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</si>
  <si>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</si>
  <si>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</si>
  <si>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</si>
  <si>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</si>
  <si>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</si>
  <si>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</si>
  <si>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</si>
  <si>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</si>
  <si>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</si>
  <si>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</si>
  <si>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</si>
  <si>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</si>
  <si>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</si>
  <si>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</si>
  <si>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</si>
  <si>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</si>
  <si>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</si>
  <si>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</si>
  <si>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</si>
  <si>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</si>
  <si>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</si>
  <si>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</si>
  <si>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</si>
  <si>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</si>
  <si>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</si>
  <si>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</si>
  <si>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</si>
  <si>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</si>
  <si>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</si>
  <si>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</si>
  <si>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</si>
  <si>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</si>
  <si>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</si>
  <si>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</si>
  <si>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</si>
  <si>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</si>
  <si>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</si>
  <si>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</si>
  <si>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</si>
  <si>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</si>
  <si>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</si>
  <si>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</si>
  <si>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</si>
  <si>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</si>
  <si>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</si>
  <si>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</si>
  <si>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</si>
  <si>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</si>
  <si>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</si>
  <si>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</si>
  <si>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</si>
  <si>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</si>
  <si>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</si>
  <si>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</si>
  <si>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</si>
  <si>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</si>
  <si>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</si>
  <si>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</si>
  <si>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</si>
  <si>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</si>
  <si>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</si>
  <si>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</si>
  <si>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</si>
  <si>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</si>
  <si>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</si>
  <si>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</si>
  <si>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</si>
  <si>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</si>
  <si>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</si>
  <si>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</si>
  <si>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</si>
  <si>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</si>
  <si>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</si>
  <si>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</si>
  <si>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</si>
  <si>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</si>
  <si>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</si>
  <si>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</si>
  <si>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</si>
  <si>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</si>
  <si>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</si>
  <si>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</si>
  <si>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</si>
  <si>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</si>
  <si>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</si>
  <si>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</si>
  <si>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</si>
  <si>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</si>
  <si>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</si>
  <si>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</si>
  <si>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</si>
  <si>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</si>
  <si>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</si>
  <si>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</si>
  <si>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</si>
  <si>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</si>
  <si>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</si>
  <si>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</si>
  <si>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</si>
  <si>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</si>
  <si>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</si>
  <si>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</si>
  <si>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</si>
  <si>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</si>
  <si>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</si>
  <si>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</si>
  <si>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</si>
  <si>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</si>
  <si>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</si>
  <si>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</si>
  <si>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</si>
  <si>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</si>
  <si>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</si>
  <si>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</si>
  <si>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</si>
  <si>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</si>
  <si>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</si>
  <si>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</si>
  <si>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</si>
  <si>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</si>
  <si>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</si>
  <si>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</si>
  <si>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</si>
  <si>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</si>
  <si>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</si>
  <si>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</si>
  <si>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</si>
  <si>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</si>
  <si>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</si>
  <si>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</si>
  <si>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</si>
  <si>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</si>
  <si>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</si>
  <si>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</si>
  <si>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</si>
  <si>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</si>
  <si>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</si>
  <si>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</si>
  <si>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</si>
  <si>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</si>
  <si>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</si>
  <si>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</si>
  <si>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</si>
  <si>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</si>
  <si>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</si>
  <si>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</si>
  <si>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</si>
  <si>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</si>
  <si>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</si>
  <si>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</si>
  <si>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</si>
  <si>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</si>
  <si>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</si>
  <si>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</si>
  <si>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</si>
  <si>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</si>
  <si>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</si>
  <si>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</si>
  <si>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</si>
  <si>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</si>
  <si>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</si>
  <si>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</si>
  <si>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</si>
  <si>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</si>
  <si>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</si>
  <si>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</si>
  <si>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</si>
  <si>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</si>
  <si>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</si>
  <si>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</si>
  <si>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</si>
  <si>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</si>
  <si>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</si>
  <si>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</si>
  <si>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</si>
  <si>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</si>
  <si>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</si>
  <si>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</si>
  <si>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</si>
  <si>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</si>
  <si>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</si>
  <si>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</si>
  <si>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</si>
  <si>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</si>
  <si>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</si>
  <si>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</si>
  <si>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</si>
  <si>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</si>
  <si>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</si>
  <si>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</si>
  <si>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</si>
  <si>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</si>
  <si>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</si>
  <si>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</si>
  <si>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</si>
  <si>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</si>
  <si>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</si>
  <si>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</si>
  <si>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</si>
  <si>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</si>
  <si>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</si>
  <si>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</si>
  <si>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</si>
  <si>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</si>
  <si>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</si>
  <si>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</si>
  <si>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</si>
  <si>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</si>
  <si>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</si>
  <si>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</si>
  <si>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</si>
  <si>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</si>
  <si>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</si>
  <si>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</si>
  <si>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</si>
  <si>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</si>
  <si>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</si>
  <si>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</si>
  <si>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</si>
  <si>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</si>
  <si>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</si>
  <si>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</si>
  <si>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</si>
  <si>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</si>
  <si>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</si>
  <si>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</si>
  <si>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</si>
  <si>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</si>
  <si>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</si>
  <si>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</si>
  <si>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</si>
  <si>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</si>
  <si>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</si>
  <si>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</si>
  <si>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</si>
  <si>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</si>
  <si>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</si>
  <si>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</si>
  <si>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</si>
  <si>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</si>
  <si>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</si>
  <si>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</si>
  <si>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</si>
  <si>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</si>
  <si>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</si>
  <si>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</si>
  <si>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</si>
  <si>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</si>
  <si>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</si>
  <si>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</si>
  <si>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</si>
  <si>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</si>
  <si>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</si>
  <si>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</si>
  <si>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</si>
  <si>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</si>
  <si>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</si>
  <si>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</si>
  <si>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</si>
  <si>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</si>
  <si>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</si>
  <si>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</si>
  <si>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</si>
  <si>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</si>
  <si>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</si>
  <si>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</si>
  <si>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</si>
  <si>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</si>
  <si>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</si>
  <si>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</si>
  <si>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</si>
  <si>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</si>
  <si>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</si>
  <si>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</si>
  <si>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</si>
  <si>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</si>
  <si>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</si>
  <si>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</si>
  <si>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</si>
  <si>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</si>
  <si>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</si>
  <si>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</si>
  <si>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</si>
  <si>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</si>
  <si>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</si>
  <si>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</si>
  <si>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</si>
  <si>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</si>
  <si>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</si>
  <si>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</si>
  <si>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</si>
  <si>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</si>
  <si>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</si>
  <si>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</si>
  <si>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</si>
  <si>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</si>
  <si>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</si>
  <si>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</si>
  <si>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</si>
  <si>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</si>
  <si>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</si>
  <si>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</si>
  <si>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</si>
  <si>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</si>
  <si>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</si>
  <si>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</si>
  <si>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</si>
  <si>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</si>
  <si>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</si>
  <si>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</si>
  <si>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</si>
  <si>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</si>
  <si>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</si>
  <si>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</si>
  <si>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</si>
  <si>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</si>
  <si>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</si>
  <si>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</si>
  <si>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</si>
  <si>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</si>
  <si>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</si>
  <si>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</si>
  <si>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</si>
  <si>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</si>
  <si>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</si>
  <si>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</si>
  <si>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</si>
  <si>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</si>
  <si>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</si>
  <si>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</si>
  <si>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</si>
  <si>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</si>
  <si>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</si>
  <si>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</si>
  <si>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</si>
  <si>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</si>
  <si>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</si>
  <si>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</si>
  <si>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</si>
  <si>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</si>
  <si>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</si>
  <si>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</si>
  <si>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</si>
  <si>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</si>
  <si>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</si>
  <si>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</si>
  <si>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</si>
  <si>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</si>
  <si>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</si>
  <si>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</si>
  <si>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</si>
  <si>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</si>
  <si>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</si>
  <si>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</si>
  <si>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</si>
  <si>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</si>
  <si>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</si>
  <si>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</si>
  <si>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</si>
  <si>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</si>
  <si>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</si>
  <si>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</si>
  <si>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</si>
  <si>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</si>
  <si>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</si>
  <si>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</si>
  <si>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</si>
  <si>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</si>
  <si>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</si>
  <si>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</si>
  <si>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</si>
  <si>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</si>
  <si>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</si>
  <si>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</si>
  <si>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</si>
  <si>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</si>
  <si>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</si>
  <si>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</si>
  <si>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</si>
  <si>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</si>
  <si>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</si>
  <si>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</si>
  <si>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</si>
  <si>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</si>
  <si>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</si>
  <si>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</si>
  <si>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</si>
  <si>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</si>
  <si>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</si>
  <si>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</si>
  <si>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</si>
  <si>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</si>
  <si>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</si>
  <si>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</si>
  <si>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</si>
  <si>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</si>
  <si>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</si>
  <si>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</si>
  <si>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</si>
  <si>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</si>
  <si>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</si>
  <si>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</si>
  <si>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</si>
  <si>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</si>
  <si>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</si>
  <si>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</si>
  <si>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</si>
  <si>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</si>
  <si>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</si>
  <si>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</si>
  <si>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</si>
  <si>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</si>
  <si>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</si>
  <si>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</si>
  <si>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</si>
  <si>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</si>
  <si>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</si>
  <si>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</si>
  <si>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</si>
  <si>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</si>
  <si>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</si>
  <si>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</si>
  <si>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</si>
  <si>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</si>
  <si>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</si>
  <si>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</si>
  <si>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</si>
  <si>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</si>
  <si>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</si>
  <si>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</si>
  <si>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</si>
  <si>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</si>
  <si>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</si>
  <si>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</si>
  <si>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</si>
  <si>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</si>
  <si>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</si>
  <si>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</si>
  <si>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</si>
  <si>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</si>
  <si>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</si>
  <si>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</si>
  <si>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</si>
  <si>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</si>
  <si>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</si>
  <si>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</si>
  <si>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</si>
  <si>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</si>
  <si>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</si>
  <si>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</si>
  <si>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</si>
  <si>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</si>
  <si>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</si>
  <si>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</si>
  <si>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</si>
  <si>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</si>
  <si>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</si>
  <si>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</si>
  <si>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</si>
  <si>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</si>
  <si>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</si>
  <si>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</si>
  <si>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</si>
  <si>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</si>
  <si>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</si>
  <si>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</si>
  <si>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</si>
  <si>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</si>
  <si>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</si>
  <si>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</si>
  <si>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</si>
  <si>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</si>
  <si>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</si>
  <si>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</si>
  <si>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</si>
  <si>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</si>
  <si>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</si>
  <si>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</si>
  <si>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</si>
  <si>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</si>
  <si>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</si>
  <si>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</si>
  <si>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</si>
  <si>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</si>
  <si>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</si>
  <si>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</si>
  <si>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</si>
  <si>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</si>
  <si>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</si>
  <si>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</si>
  <si>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</si>
  <si>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</si>
  <si>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</si>
  <si>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</si>
  <si>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</si>
  <si>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</si>
  <si>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</si>
  <si>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</si>
  <si>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</si>
  <si>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</si>
  <si>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</si>
  <si>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</si>
  <si>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</si>
  <si>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</si>
  <si>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</si>
  <si>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</si>
  <si>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</si>
  <si>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</si>
  <si>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</si>
  <si>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</si>
  <si>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</si>
  <si>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</si>
  <si>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</si>
  <si>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</si>
  <si>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</si>
  <si>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</si>
  <si>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</si>
  <si>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</si>
  <si>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</si>
  <si>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</si>
  <si>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</si>
  <si>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</si>
  <si>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</si>
  <si>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</si>
  <si>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</si>
  <si>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</si>
  <si>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</si>
  <si>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</si>
  <si>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</si>
  <si>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</si>
  <si>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</si>
  <si>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</si>
  <si>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</si>
  <si>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</si>
  <si>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</si>
  <si>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</si>
  <si>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</si>
  <si>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</si>
  <si>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</si>
  <si>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</si>
  <si>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</si>
  <si>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</si>
  <si>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</si>
  <si>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</si>
  <si>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</si>
  <si>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</si>
  <si>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</si>
  <si>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</si>
  <si>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</si>
  <si>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</si>
  <si>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</si>
  <si>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</si>
  <si>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</si>
  <si>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</si>
  <si>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</si>
  <si>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</si>
  <si>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</si>
  <si>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</si>
  <si>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</si>
  <si>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</si>
  <si>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</si>
  <si>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</si>
  <si>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</si>
  <si>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</si>
  <si>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</si>
  <si>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</si>
  <si>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</si>
  <si>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</si>
  <si>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</si>
  <si>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</si>
  <si>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</si>
  <si>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</si>
  <si>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</si>
  <si>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</si>
  <si>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</si>
  <si>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</si>
  <si>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</si>
  <si>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</si>
  <si>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</si>
  <si>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</si>
  <si>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</si>
  <si>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</si>
  <si>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</si>
  <si>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</si>
  <si>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</si>
  <si>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</si>
  <si>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</si>
  <si>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</si>
  <si>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</si>
  <si>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</si>
  <si>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</si>
  <si>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</si>
  <si>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</si>
  <si>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</si>
  <si>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</si>
  <si>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</si>
  <si>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</si>
  <si>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</si>
  <si>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</si>
  <si>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</si>
  <si>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</si>
  <si>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</si>
  <si>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</si>
  <si>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</si>
  <si>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</si>
  <si>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</si>
  <si>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</si>
  <si>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</si>
  <si>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</si>
  <si>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</si>
  <si>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</si>
  <si>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</si>
  <si>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</si>
  <si>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</si>
  <si>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</si>
  <si>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</si>
  <si>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</si>
  <si>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</si>
  <si>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</si>
  <si>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</si>
  <si>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</si>
  <si>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</si>
  <si>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</si>
  <si>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</si>
  <si>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</si>
  <si>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</si>
  <si>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</si>
  <si>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</si>
  <si>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</si>
  <si>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</si>
  <si>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</si>
  <si>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</si>
  <si>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</si>
  <si>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</si>
  <si>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</si>
  <si>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</si>
  <si>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</si>
  <si>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</si>
  <si>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</si>
  <si>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</si>
  <si>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</si>
  <si>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</si>
  <si>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</si>
  <si>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</si>
  <si>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</si>
  <si>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</si>
  <si>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</si>
  <si>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</si>
  <si>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</si>
  <si>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</si>
  <si>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</si>
  <si>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</si>
  <si>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</si>
  <si>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</si>
  <si>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</si>
  <si>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</si>
  <si>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</si>
  <si>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</si>
  <si>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</si>
  <si>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</si>
  <si>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</si>
  <si>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</si>
  <si>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</si>
  <si>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</si>
  <si>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</si>
  <si>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</si>
  <si>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</si>
  <si>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</si>
  <si>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</si>
  <si>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</si>
  <si>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</si>
  <si>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</si>
  <si>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</si>
  <si>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</si>
  <si>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</si>
  <si>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</si>
  <si>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</si>
  <si>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</si>
  <si>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</si>
  <si>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</si>
  <si>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</si>
  <si>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</si>
  <si>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</si>
  <si>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</si>
  <si>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</si>
  <si>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</si>
  <si>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</si>
  <si>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</si>
  <si>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</si>
  <si>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</si>
  <si>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</si>
  <si>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</si>
  <si>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</si>
  <si>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</si>
  <si>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</si>
  <si>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</si>
  <si>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</si>
  <si>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</si>
  <si>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</si>
  <si>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</si>
  <si>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</si>
  <si>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</si>
  <si>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</si>
  <si>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</si>
  <si>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</si>
  <si>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</si>
  <si>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</si>
  <si>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</si>
  <si>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</si>
  <si>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</si>
  <si>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</si>
  <si>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</si>
  <si>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</si>
  <si>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</si>
  <si>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</si>
  <si>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</si>
  <si>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</si>
  <si>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</si>
  <si>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</si>
  <si>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</si>
  <si>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</si>
  <si>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</si>
  <si>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</si>
  <si>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</si>
  <si>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</si>
  <si>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</si>
  <si>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</si>
  <si>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</si>
  <si>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</si>
  <si>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</si>
  <si>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</si>
  <si>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</si>
  <si>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</si>
  <si>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</si>
  <si>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</si>
  <si>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</si>
  <si>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</si>
  <si>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</si>
  <si>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</si>
  <si>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</si>
  <si>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</si>
  <si>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</si>
  <si>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</si>
  <si>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</si>
  <si>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</si>
  <si>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</si>
  <si>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</si>
  <si>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</si>
  <si>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</si>
  <si>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</si>
  <si>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</si>
  <si>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</si>
  <si>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</si>
  <si>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</si>
  <si>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</si>
  <si>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</si>
  <si>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</si>
  <si>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</si>
  <si>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</si>
  <si>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</si>
  <si>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</si>
  <si>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</si>
  <si>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</si>
  <si>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</si>
  <si>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</si>
  <si>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</si>
  <si>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</si>
  <si>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</si>
  <si>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</si>
  <si>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</si>
  <si>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</si>
  <si>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</si>
  <si>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</si>
  <si>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</si>
  <si>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</si>
  <si>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</si>
  <si>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</si>
  <si>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</si>
  <si>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</si>
  <si>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</si>
  <si>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</si>
  <si>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</si>
  <si>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</si>
  <si>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</si>
  <si>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</si>
  <si>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</si>
  <si>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</si>
  <si>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</si>
  <si>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</si>
  <si>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</si>
  <si>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</si>
  <si>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</si>
  <si>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</si>
  <si>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</si>
  <si>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</si>
  <si>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</si>
  <si>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</si>
  <si>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</si>
  <si>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</si>
  <si>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</si>
  <si>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</si>
  <si>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</si>
  <si>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</si>
  <si>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</si>
  <si>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</si>
  <si>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</si>
  <si>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</si>
  <si>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</si>
  <si>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</si>
  <si>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</si>
  <si>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</si>
  <si>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</si>
  <si>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</si>
  <si>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</si>
  <si>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</si>
  <si>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</si>
  <si>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</si>
  <si>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</si>
  <si>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</si>
  <si>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</si>
  <si>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</si>
  <si>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</si>
  <si>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</si>
  <si>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</si>
  <si>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</si>
  <si>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</si>
  <si>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</si>
  <si>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</si>
  <si>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</si>
  <si>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</si>
  <si>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</si>
  <si>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</si>
  <si>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</si>
  <si>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</si>
  <si>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</si>
  <si>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</si>
  <si>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</si>
  <si>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</si>
  <si>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</si>
  <si>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</si>
  <si>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</si>
  <si>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</si>
  <si>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</si>
  <si>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</si>
  <si>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</si>
  <si>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</si>
  <si>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</si>
  <si>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</si>
  <si>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</si>
  <si>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</si>
  <si>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</si>
  <si>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</si>
  <si>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</si>
  <si>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</si>
  <si>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</si>
  <si>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</si>
  <si>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</si>
  <si>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</si>
  <si>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</si>
  <si>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</si>
  <si>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</si>
  <si>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</si>
  <si>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</si>
  <si>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</si>
  <si>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</si>
  <si>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</si>
  <si>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</si>
  <si>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</si>
  <si>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</si>
  <si>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</si>
  <si>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</si>
  <si>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</si>
  <si>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</si>
  <si>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</si>
  <si>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</si>
  <si>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</si>
  <si>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</si>
  <si>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</si>
  <si>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</si>
  <si>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</si>
  <si>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</si>
  <si>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</si>
  <si>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</si>
  <si>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</si>
  <si>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</si>
  <si>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</si>
  <si>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</si>
  <si>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</si>
  <si>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</si>
  <si>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</si>
  <si>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</si>
  <si>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</si>
  <si>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</si>
  <si>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</si>
  <si>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</si>
  <si>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</si>
  <si>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</si>
  <si>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</si>
  <si>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</si>
  <si>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</si>
  <si>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</si>
  <si>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</si>
  <si>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</si>
  <si>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</si>
  <si>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</si>
  <si>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</si>
  <si>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</si>
  <si>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</si>
  <si>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</si>
  <si>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</si>
  <si>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</si>
  <si>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</si>
  <si>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</si>
  <si>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</si>
  <si>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</si>
  <si>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</si>
  <si>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</si>
  <si>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</si>
  <si>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</si>
  <si>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</si>
  <si>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</si>
  <si>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</si>
  <si>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</si>
  <si>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</si>
  <si>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</si>
  <si>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</si>
  <si>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</si>
  <si>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</si>
  <si>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</si>
  <si>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</si>
  <si>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</si>
  <si>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</si>
  <si>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</si>
  <si>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</si>
  <si>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</si>
  <si>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</si>
  <si>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</si>
  <si>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</si>
  <si>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</si>
  <si>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</si>
  <si>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</si>
  <si>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</si>
  <si>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</si>
  <si>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</si>
  <si>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</si>
  <si>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</si>
  <si>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</si>
  <si>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</si>
  <si>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</si>
  <si>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</si>
  <si>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</si>
  <si>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</si>
  <si>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</si>
  <si>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</si>
  <si>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</si>
  <si>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</si>
  <si>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</si>
  <si>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</si>
  <si>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</si>
  <si>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</si>
  <si>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</si>
  <si>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</si>
  <si>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</si>
  <si>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</si>
  <si>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</si>
  <si>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</si>
  <si>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</si>
  <si>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</si>
  <si>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</si>
  <si>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</si>
  <si>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</si>
  <si>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</si>
  <si>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</si>
  <si>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</si>
  <si>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</si>
  <si>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</si>
  <si>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</si>
  <si>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</si>
  <si>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</si>
  <si>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</si>
  <si>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</si>
  <si>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</si>
  <si>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</si>
  <si>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</si>
  <si>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</si>
  <si>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</si>
  <si>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</si>
  <si>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</si>
  <si>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</si>
  <si>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</si>
  <si>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</si>
  <si>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</si>
  <si>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</si>
  <si>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</si>
  <si>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</si>
  <si>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</si>
  <si>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</si>
  <si>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</si>
  <si>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</si>
  <si>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</si>
  <si>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</si>
  <si>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</si>
  <si>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</si>
  <si>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</si>
  <si>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</si>
  <si>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</si>
  <si>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</si>
  <si>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</si>
  <si>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</si>
  <si>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</si>
  <si>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</si>
  <si>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</si>
  <si>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</si>
  <si>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</si>
  <si>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</si>
  <si>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</si>
  <si>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</si>
  <si>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</si>
  <si>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</si>
  <si>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</si>
  <si>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</si>
  <si>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</si>
  <si>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</si>
  <si>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</si>
  <si>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</si>
  <si>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</si>
  <si>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</si>
  <si>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</si>
  <si>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</si>
  <si>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</si>
  <si>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</si>
  <si>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</si>
  <si>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</si>
  <si>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</si>
  <si>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</si>
  <si>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</si>
  <si>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</si>
  <si>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</si>
  <si>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</si>
  <si>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</si>
  <si>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</si>
  <si>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</si>
  <si>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</si>
  <si>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</si>
  <si>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</si>
  <si>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</si>
  <si>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</si>
  <si>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</si>
  <si>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</si>
  <si>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</si>
  <si>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</si>
  <si>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</si>
  <si>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</si>
  <si>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</si>
  <si>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</si>
  <si>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</si>
  <si>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</si>
  <si>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</si>
  <si>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</si>
  <si>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</si>
  <si>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</si>
  <si>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</si>
  <si>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</si>
  <si>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</si>
  <si>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</si>
  <si>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</si>
  <si>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</si>
  <si>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</si>
  <si>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</si>
  <si>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</si>
  <si>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</si>
  <si>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</si>
  <si>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</si>
  <si>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</si>
  <si>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</si>
  <si>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</si>
  <si>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</si>
  <si>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</si>
  <si>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</si>
  <si>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</si>
  <si>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</si>
  <si>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</si>
  <si>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</si>
  <si>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</si>
  <si>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</si>
  <si>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</si>
  <si>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</si>
  <si>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</si>
  <si>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</si>
  <si>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</si>
  <si>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</si>
  <si>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</si>
  <si>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</si>
  <si>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</si>
  <si>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</si>
  <si>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</si>
  <si>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</si>
  <si>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</si>
  <si>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</si>
  <si>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</si>
  <si>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</si>
  <si>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</si>
  <si>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</si>
  <si>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</si>
  <si>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</si>
  <si>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</si>
  <si>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</si>
  <si>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</si>
  <si>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</si>
  <si>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</si>
  <si>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</si>
  <si>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</si>
  <si>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</si>
  <si>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</si>
  <si>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</si>
  <si>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</si>
  <si>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</si>
  <si>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</si>
  <si>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</si>
  <si>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</si>
  <si>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</si>
  <si>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</si>
  <si>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</si>
  <si>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</si>
  <si>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</si>
  <si>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</si>
  <si>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</si>
  <si>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</si>
  <si>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</si>
  <si>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</si>
  <si>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</si>
  <si>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</si>
  <si>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</si>
  <si>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</si>
  <si>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</si>
  <si>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</si>
  <si>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</si>
  <si>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</si>
  <si>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</si>
  <si>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</si>
  <si>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</si>
  <si>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</si>
  <si>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</si>
  <si>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</si>
  <si>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</si>
  <si>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</si>
  <si>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</si>
  <si>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</si>
  <si>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</si>
  <si>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</si>
  <si>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</si>
  <si>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</si>
  <si>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</si>
  <si>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</si>
  <si>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</si>
  <si>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</si>
  <si>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</si>
  <si>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</si>
  <si>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</si>
  <si>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</si>
  <si>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</si>
  <si>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</si>
  <si>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</si>
  <si>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</si>
  <si>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</si>
  <si>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</si>
  <si>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</si>
  <si>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</si>
  <si>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</si>
  <si>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</si>
  <si>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</si>
  <si>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</si>
  <si>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</si>
  <si>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</si>
  <si>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</si>
  <si>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</si>
  <si>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</si>
  <si>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</si>
  <si>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</si>
  <si>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</si>
  <si>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</si>
  <si>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</si>
  <si>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</si>
  <si>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</si>
  <si>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</si>
  <si>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</si>
  <si>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</si>
  <si>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</si>
  <si>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</si>
  <si>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</si>
  <si>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</si>
  <si>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</si>
  <si>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</si>
  <si>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</si>
  <si>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</si>
  <si>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</si>
  <si>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</si>
  <si>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</si>
  <si>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</si>
  <si>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</si>
  <si>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</si>
  <si>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</si>
  <si>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</si>
  <si>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</si>
  <si>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</si>
  <si>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</si>
  <si>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</si>
  <si>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</si>
  <si>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</si>
  <si>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</si>
  <si>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</si>
  <si>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</si>
  <si>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</si>
  <si>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</si>
  <si>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</si>
  <si>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</si>
  <si>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</si>
  <si>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</si>
  <si>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</si>
  <si>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</si>
  <si>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</si>
  <si>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</si>
  <si>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</si>
  <si>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</si>
  <si>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</si>
  <si>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</si>
  <si>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</si>
  <si>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</si>
  <si>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</si>
  <si>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</si>
  <si>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</si>
  <si>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</si>
  <si>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</si>
  <si>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</si>
  <si>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</si>
  <si>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</si>
  <si>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</si>
  <si>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</si>
  <si>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</si>
  <si>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</si>
  <si>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</si>
  <si>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</si>
  <si>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</si>
  <si>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</si>
  <si>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</si>
  <si>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</si>
  <si>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</si>
  <si>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</si>
  <si>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</si>
  <si>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</si>
  <si>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</si>
  <si>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</si>
  <si>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</si>
  <si>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</si>
  <si>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</si>
  <si>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</si>
  <si>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</si>
  <si>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</si>
  <si>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</si>
  <si>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</si>
  <si>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</si>
  <si>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</si>
  <si>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</si>
  <si>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</si>
  <si>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</si>
  <si>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</si>
  <si>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</si>
  <si>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</si>
  <si>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</si>
  <si>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</si>
  <si>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</si>
  <si>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</si>
  <si>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</si>
  <si>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</si>
  <si>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</si>
  <si>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</si>
  <si>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</si>
  <si>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</si>
  <si>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</si>
  <si>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</si>
  <si>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</si>
  <si>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</si>
  <si>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</si>
  <si>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</si>
  <si>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</si>
  <si>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</si>
  <si>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</si>
  <si>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</si>
  <si>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</si>
  <si>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</si>
  <si>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</si>
  <si>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</si>
  <si>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</si>
  <si>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</si>
  <si>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</si>
  <si>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</si>
  <si>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</si>
  <si>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</si>
  <si>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</si>
  <si>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</si>
  <si>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</si>
  <si>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</si>
  <si>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</si>
  <si>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</si>
  <si>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</si>
  <si>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</si>
  <si>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</si>
  <si>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</si>
  <si>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</si>
  <si>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</si>
  <si>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</si>
  <si>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</si>
  <si>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</si>
  <si>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</si>
  <si>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</si>
  <si>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</si>
  <si>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</si>
  <si>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</si>
  <si>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</si>
  <si>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</si>
  <si>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</si>
  <si>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</si>
  <si>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</si>
  <si>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</si>
  <si>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</si>
  <si>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</si>
  <si>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</si>
  <si>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</si>
  <si>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</si>
  <si>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</si>
  <si>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</si>
  <si>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</si>
  <si>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</si>
  <si>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</si>
  <si>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</si>
  <si>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</si>
  <si>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</si>
  <si>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</si>
  <si>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</si>
  <si>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</si>
  <si>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</si>
  <si>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</si>
  <si>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</si>
  <si>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</si>
  <si>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</si>
  <si>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</si>
  <si>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</si>
  <si>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</si>
  <si>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</si>
  <si>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</si>
  <si>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</si>
  <si>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</si>
  <si>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</si>
  <si>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</si>
  <si>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</si>
  <si>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</si>
  <si>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</si>
  <si>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</si>
  <si>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</si>
  <si>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</si>
  <si>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</si>
  <si>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</si>
  <si>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</si>
  <si>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</si>
  <si>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</si>
  <si>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</si>
  <si>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</si>
  <si>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</si>
  <si>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</si>
  <si>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</si>
  <si>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</si>
  <si>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</si>
  <si>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</si>
  <si>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</si>
  <si>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</si>
  <si>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</si>
  <si>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</si>
  <si>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</si>
  <si>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</si>
  <si>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</si>
  <si>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</si>
  <si>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</si>
  <si>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</si>
  <si>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</si>
  <si>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</si>
  <si>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</si>
  <si>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</si>
  <si>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</si>
  <si>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</si>
  <si>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</si>
  <si>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</si>
  <si>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</si>
  <si>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</si>
  <si>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</si>
  <si>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</si>
  <si>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</si>
  <si>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</si>
  <si>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</si>
  <si>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</si>
  <si>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</si>
  <si>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</si>
  <si>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</si>
  <si>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</si>
  <si>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</si>
  <si>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</si>
  <si>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</si>
  <si>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</si>
  <si>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</si>
  <si>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</si>
  <si>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</si>
  <si>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</si>
  <si>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</si>
  <si>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</si>
  <si>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</si>
  <si>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</si>
  <si>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</si>
  <si>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</si>
  <si>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</si>
  <si>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</si>
  <si>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</si>
  <si>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</si>
  <si>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</si>
  <si>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</si>
  <si>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</si>
  <si>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</si>
  <si>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</si>
  <si>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</si>
  <si>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</si>
  <si>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</si>
  <si>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</si>
  <si>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</si>
  <si>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</si>
  <si>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</si>
  <si>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</si>
  <si>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</si>
  <si>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</si>
  <si>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</si>
  <si>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</si>
  <si>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</si>
  <si>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</si>
  <si>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</si>
  <si>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</si>
  <si>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</si>
  <si>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</si>
  <si>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</si>
  <si>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</si>
  <si>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</si>
  <si>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</si>
  <si>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</si>
  <si>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</si>
  <si>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</si>
  <si>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</si>
  <si>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</si>
  <si>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</si>
  <si>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</si>
  <si>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</si>
  <si>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</si>
  <si>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</si>
  <si>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</si>
  <si>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</si>
  <si>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</si>
  <si>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</si>
  <si>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</si>
  <si>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</si>
  <si>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</si>
  <si>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</si>
  <si>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</si>
  <si>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</si>
  <si>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</si>
  <si>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</si>
  <si>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</si>
  <si>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</si>
  <si>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</si>
  <si>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</si>
  <si>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</si>
  <si>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</si>
  <si>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</si>
  <si>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</si>
  <si>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</si>
  <si>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</si>
  <si>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</si>
  <si>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</si>
  <si>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</si>
  <si>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</si>
  <si>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</si>
  <si>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</si>
  <si>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</si>
  <si>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</si>
  <si>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</si>
  <si>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</si>
  <si>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</si>
  <si>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</si>
  <si>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</si>
  <si>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</si>
  <si>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</si>
  <si>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</si>
  <si>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</si>
  <si>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</si>
  <si>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</si>
  <si>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</si>
  <si>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</si>
  <si>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</si>
  <si>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</si>
  <si>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</si>
  <si>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</si>
  <si>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</si>
  <si>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</si>
  <si>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</si>
  <si>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</si>
  <si>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</si>
  <si>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</si>
  <si>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</si>
  <si>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</si>
  <si>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</si>
  <si>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</si>
  <si>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</si>
  <si>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</si>
  <si>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</si>
  <si>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</si>
  <si>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</si>
  <si>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</si>
  <si>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</si>
  <si>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</si>
  <si>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</si>
  <si>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</si>
  <si>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</si>
  <si>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</si>
  <si>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</si>
  <si>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</si>
  <si>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</si>
  <si>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</si>
  <si>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</si>
  <si>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</si>
  <si>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</si>
  <si>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</si>
  <si>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</si>
  <si>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</si>
  <si>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</si>
  <si>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</si>
  <si>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</si>
  <si>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</si>
  <si>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</si>
  <si>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</si>
  <si>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</si>
  <si>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</si>
  <si>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</si>
  <si>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</si>
  <si>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</si>
  <si>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</si>
  <si>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</si>
  <si>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</si>
  <si>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</si>
  <si>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</si>
  <si>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</si>
  <si>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</si>
  <si>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</si>
  <si>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</si>
  <si>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</si>
  <si>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</si>
  <si>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</si>
  <si>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</si>
  <si>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</si>
  <si>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</si>
  <si>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</si>
  <si>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</si>
  <si>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</si>
  <si>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</si>
  <si>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</si>
  <si>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</si>
  <si>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</si>
  <si>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</si>
  <si>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</si>
  <si>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</si>
  <si>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</si>
  <si>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</si>
  <si>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</si>
  <si>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</si>
  <si>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</si>
  <si>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</si>
  <si>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</si>
  <si>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</si>
  <si>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</si>
  <si>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</si>
  <si>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</si>
  <si>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</si>
  <si>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</si>
  <si>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</si>
  <si>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</si>
  <si>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</si>
  <si>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</si>
  <si>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</si>
  <si>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</si>
  <si>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</si>
  <si>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</si>
  <si>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</si>
  <si>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</si>
  <si>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</si>
  <si>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</si>
  <si>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</si>
  <si>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</si>
  <si>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</si>
  <si>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</si>
  <si>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</si>
  <si>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</si>
  <si>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</si>
  <si>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</si>
  <si>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</si>
  <si>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</si>
  <si>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</si>
  <si>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</si>
  <si>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</si>
  <si>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</si>
  <si>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</si>
  <si>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</si>
  <si>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</si>
  <si>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</si>
  <si>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</si>
  <si>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</si>
  <si>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</si>
  <si>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</si>
  <si>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</si>
  <si>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</si>
  <si>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</si>
  <si>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</si>
  <si>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</si>
  <si>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</si>
  <si>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</si>
  <si>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</si>
  <si>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</si>
  <si>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</si>
  <si>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</si>
  <si>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</si>
  <si>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</si>
  <si>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</si>
  <si>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</si>
  <si>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</si>
  <si>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</si>
  <si>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</si>
  <si>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</si>
  <si>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</si>
  <si>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</si>
  <si>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</si>
  <si>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</si>
  <si>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</si>
  <si>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</si>
  <si>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</si>
  <si>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</si>
  <si>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</si>
  <si>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</si>
  <si>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</si>
  <si>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</si>
  <si>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</si>
  <si>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</si>
  <si>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</si>
  <si>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</si>
  <si>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</si>
  <si>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</si>
  <si>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</si>
  <si>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</si>
  <si>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</si>
  <si>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</si>
  <si>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</si>
  <si>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</si>
  <si>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</si>
  <si>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</si>
  <si>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</si>
  <si>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</si>
  <si>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</si>
  <si>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</si>
  <si>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</si>
  <si>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</si>
  <si>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</si>
  <si>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</si>
  <si>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</si>
  <si>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</si>
  <si>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</si>
  <si>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</si>
  <si>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</si>
  <si>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</si>
  <si>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</si>
  <si>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</si>
  <si>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</si>
  <si>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</si>
  <si>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</si>
  <si>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</si>
  <si>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</si>
  <si>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</si>
  <si>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</si>
  <si>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</si>
  <si>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</si>
  <si>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</si>
  <si>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</si>
  <si>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</si>
  <si>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</si>
  <si>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</si>
  <si>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</si>
  <si>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</si>
  <si>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</si>
  <si>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</si>
  <si>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</si>
  <si>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</si>
  <si>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</si>
  <si>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</si>
  <si>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</si>
  <si>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</si>
  <si>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</si>
  <si>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</si>
  <si>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</si>
  <si>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</si>
  <si>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</si>
  <si>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</si>
  <si>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</si>
  <si>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</si>
  <si>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</si>
  <si>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</si>
  <si>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</si>
  <si>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</si>
  <si>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</si>
  <si>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</si>
  <si>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</si>
  <si>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</si>
  <si>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</si>
  <si>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</si>
  <si>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</si>
  <si>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</si>
  <si>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</si>
  <si>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</si>
  <si>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</si>
  <si>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</si>
  <si>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</si>
  <si>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</si>
  <si>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</si>
  <si>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</si>
  <si>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</si>
  <si>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</si>
  <si>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</si>
  <si>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</si>
  <si>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</si>
  <si>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</si>
  <si>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</si>
  <si>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</si>
  <si>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</si>
  <si>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</si>
  <si>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</si>
  <si>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</si>
  <si>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</si>
  <si>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</si>
  <si>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</si>
  <si>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</si>
  <si>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</si>
  <si>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</si>
  <si>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</si>
  <si>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</si>
  <si>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</si>
  <si>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</si>
  <si>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</si>
  <si>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</si>
  <si>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</si>
  <si>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</si>
  <si>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</si>
  <si>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</si>
  <si>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</si>
  <si>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</si>
  <si>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</si>
  <si>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</si>
  <si>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</si>
  <si>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</si>
  <si>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</si>
  <si>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</si>
  <si>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</si>
  <si>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</si>
  <si>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</si>
  <si>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</si>
  <si>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</si>
  <si>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</si>
  <si>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</si>
  <si>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</si>
  <si>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</si>
  <si>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</si>
  <si>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</si>
  <si>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</si>
  <si>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</si>
  <si>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</si>
  <si>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</si>
  <si>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</si>
  <si>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</si>
  <si>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</si>
  <si>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</si>
  <si>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</si>
  <si>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</si>
  <si>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</si>
  <si>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</si>
  <si>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</si>
  <si>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</si>
  <si>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</si>
  <si>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</si>
  <si>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</si>
  <si>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</si>
  <si>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</si>
  <si>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</si>
  <si>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</si>
  <si>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</si>
  <si>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</si>
  <si>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</si>
  <si>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</si>
  <si>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</si>
  <si>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</si>
  <si>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</si>
  <si>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</si>
  <si>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</si>
  <si>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</si>
  <si>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</si>
  <si>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</si>
  <si>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</si>
  <si>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</si>
  <si>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</si>
  <si>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</si>
  <si>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</si>
  <si>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</si>
  <si>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</si>
  <si>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</si>
  <si>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</si>
  <si>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</si>
  <si>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</si>
  <si>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</si>
  <si>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</si>
  <si>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</si>
  <si>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</si>
  <si>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</si>
  <si>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</si>
  <si>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</si>
  <si>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</si>
  <si>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</si>
  <si>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</si>
  <si>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</si>
  <si>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</si>
  <si>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</si>
  <si>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</si>
  <si>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</si>
  <si>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</si>
  <si>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</si>
  <si>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</si>
  <si>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</si>
  <si>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</si>
  <si>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</si>
  <si>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</si>
  <si>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</si>
  <si>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</si>
  <si>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</si>
  <si>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</si>
  <si>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</si>
  <si>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</si>
  <si>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</si>
  <si>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</si>
  <si>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</si>
  <si>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</si>
  <si>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</si>
  <si>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</si>
  <si>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</si>
  <si>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</si>
  <si>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</si>
  <si>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</si>
  <si>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</si>
  <si>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</si>
  <si>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</si>
  <si>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</si>
  <si>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</si>
  <si>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</si>
  <si>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</si>
  <si>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</si>
  <si>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</si>
  <si>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</si>
  <si>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</si>
  <si>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</si>
  <si>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</si>
  <si>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</si>
  <si>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</si>
  <si>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</si>
  <si>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</si>
  <si>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</si>
  <si>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</si>
  <si>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</si>
  <si>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</si>
  <si>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</si>
  <si>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</si>
  <si>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</si>
  <si>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</si>
  <si>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</si>
  <si>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</si>
  <si>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</si>
  <si>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</si>
  <si>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</si>
  <si>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</si>
  <si>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</si>
  <si>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</si>
  <si>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</si>
  <si>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</si>
  <si>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</si>
  <si>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</si>
  <si>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</si>
  <si>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</si>
  <si>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</si>
  <si>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</si>
  <si>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</si>
  <si>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</si>
  <si>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</si>
  <si>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</si>
  <si>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</si>
  <si>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</si>
  <si>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</si>
  <si>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</si>
  <si>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</si>
  <si>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</si>
  <si>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</si>
  <si>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</si>
  <si>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</si>
  <si>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</si>
  <si>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</si>
  <si>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</si>
  <si>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</si>
  <si>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</si>
  <si>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</si>
  <si>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</si>
  <si>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</si>
  <si>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</si>
  <si>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</si>
  <si>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</si>
  <si>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</si>
  <si>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</si>
  <si>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</si>
  <si>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</si>
  <si>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</si>
  <si>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</si>
  <si>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</si>
  <si>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</si>
  <si>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</si>
  <si>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</si>
  <si>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</si>
  <si>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</si>
  <si>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</si>
  <si>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</si>
  <si>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</si>
  <si>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</si>
  <si>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</si>
  <si>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</si>
  <si>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</si>
  <si>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</si>
  <si>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</si>
  <si>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</si>
  <si>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</si>
  <si>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</si>
  <si>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</si>
  <si>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</si>
  <si>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</si>
  <si>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</si>
  <si>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</si>
  <si>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</si>
  <si>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</si>
  <si>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</si>
  <si>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</si>
  <si>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</si>
  <si>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</si>
  <si>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</si>
  <si>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</si>
  <si>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</si>
  <si>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</si>
  <si>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</si>
  <si>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</si>
  <si>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</si>
  <si>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</si>
  <si>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</si>
  <si>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</si>
  <si>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</si>
  <si>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</si>
  <si>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</si>
  <si>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</si>
  <si>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</si>
  <si>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</si>
  <si>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</si>
  <si>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</si>
  <si>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</si>
  <si>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</si>
  <si>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</si>
  <si>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</si>
  <si>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</si>
  <si>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</si>
  <si>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</si>
  <si>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</si>
  <si>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</si>
  <si>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</si>
  <si>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</si>
  <si>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</si>
  <si>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</si>
  <si>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</si>
  <si>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</si>
  <si>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</si>
  <si>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</si>
  <si>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</si>
  <si>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</si>
  <si>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</si>
  <si>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</si>
  <si>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</si>
  <si>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</si>
  <si>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</si>
  <si>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</si>
  <si>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</si>
  <si>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</si>
  <si>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</si>
  <si>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</si>
  <si>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</si>
  <si>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</si>
  <si>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</si>
  <si>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</si>
  <si>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</si>
  <si>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</si>
  <si>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</si>
  <si>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</si>
  <si>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</si>
  <si>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</si>
  <si>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</si>
  <si>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</si>
  <si>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</si>
  <si>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</si>
  <si>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</si>
  <si>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</si>
  <si>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</si>
  <si>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</si>
  <si>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</si>
  <si>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</si>
  <si>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</si>
  <si>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</si>
  <si>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</si>
  <si>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</si>
  <si>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</si>
  <si>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</si>
  <si>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</si>
  <si>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</si>
  <si>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</si>
  <si>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</si>
  <si>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</si>
  <si>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</si>
  <si>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</si>
  <si>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</si>
  <si>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</si>
  <si>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</si>
  <si>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</si>
  <si>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</si>
  <si>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</si>
  <si>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</si>
  <si>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</si>
  <si>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</si>
  <si>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</si>
  <si>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</si>
  <si>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</si>
  <si>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</si>
  <si>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</si>
  <si>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</si>
  <si>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</si>
  <si>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</si>
  <si>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</si>
  <si>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</si>
  <si>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</si>
  <si>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</si>
  <si>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</si>
  <si>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</si>
  <si>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</si>
  <si>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</si>
  <si>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</si>
  <si>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</si>
  <si>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</si>
  <si>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</si>
  <si>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</si>
  <si>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</si>
  <si>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</si>
  <si>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</si>
  <si>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</si>
  <si>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</si>
  <si>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</si>
  <si>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</si>
  <si>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</si>
  <si>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</si>
  <si>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</si>
  <si>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</si>
  <si>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</si>
  <si>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</si>
  <si>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</si>
  <si>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</si>
  <si>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</si>
  <si>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</si>
  <si>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</si>
  <si>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</si>
  <si>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</si>
  <si>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</si>
  <si>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</si>
  <si>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</si>
  <si>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</si>
  <si>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</si>
  <si>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</si>
  <si>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</si>
  <si>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</si>
  <si>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</si>
  <si>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</si>
  <si>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</si>
  <si>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</si>
  <si>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</si>
  <si>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</si>
  <si>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</si>
  <si>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</si>
  <si>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</si>
  <si>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</si>
  <si>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</si>
  <si>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</si>
  <si>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</si>
  <si>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</si>
  <si>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</si>
  <si>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</si>
  <si>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</si>
  <si>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</si>
  <si>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</si>
  <si>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</si>
  <si>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</si>
  <si>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</si>
  <si>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</si>
  <si>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</si>
  <si>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</si>
  <si>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</si>
  <si>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</si>
  <si>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</si>
  <si>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</si>
  <si>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</si>
  <si>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</si>
  <si>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</si>
  <si>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</si>
  <si>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</si>
  <si>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</si>
  <si>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</si>
  <si>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</si>
  <si>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</si>
  <si>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</si>
  <si>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</si>
  <si>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</si>
  <si>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</si>
  <si>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</si>
  <si>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</si>
  <si>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</si>
  <si>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</si>
  <si>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</si>
  <si>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</si>
  <si>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</si>
  <si>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</si>
  <si>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</si>
  <si>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</si>
  <si>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</si>
  <si>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</si>
  <si>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</si>
  <si>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</si>
  <si>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</si>
  <si>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</si>
  <si>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</si>
  <si>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</si>
  <si>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</si>
  <si>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</si>
  <si>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</si>
  <si>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</si>
  <si>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</si>
  <si>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</si>
  <si>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</si>
  <si>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</si>
  <si>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</si>
  <si>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</si>
  <si>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</si>
  <si>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</si>
  <si>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</si>
  <si>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</si>
  <si>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</si>
  <si>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</si>
  <si>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</si>
  <si>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</si>
  <si>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</si>
  <si>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</si>
  <si>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</si>
  <si>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</si>
  <si>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</si>
  <si>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</si>
  <si>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</si>
  <si>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</si>
  <si>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</si>
  <si>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</si>
  <si>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</si>
  <si>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</si>
  <si>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</si>
  <si>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</si>
  <si>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</si>
  <si>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</si>
  <si>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</si>
  <si>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</si>
  <si>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</si>
  <si>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</si>
  <si>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</si>
  <si>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</si>
  <si>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</si>
  <si>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</si>
  <si>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</si>
  <si>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</si>
  <si>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</si>
  <si>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</si>
  <si>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</si>
  <si>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</si>
  <si>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</si>
  <si>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</si>
  <si>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</si>
  <si>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</si>
  <si>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</si>
  <si>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</si>
  <si>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</si>
  <si>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</si>
  <si>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</si>
  <si>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</si>
  <si>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</si>
  <si>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</si>
  <si>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</si>
  <si>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</si>
  <si>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</si>
  <si>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</si>
  <si>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</si>
  <si>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</si>
  <si>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</si>
  <si>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</si>
  <si>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</si>
  <si>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</si>
  <si>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</si>
  <si>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</si>
  <si>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</si>
  <si>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</si>
  <si>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</si>
  <si>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</si>
  <si>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</si>
  <si>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</si>
  <si>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</si>
  <si>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</si>
  <si>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</si>
  <si>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</si>
  <si>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</si>
  <si>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</si>
  <si>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</si>
  <si>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</si>
  <si>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</si>
  <si>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</si>
  <si>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</si>
  <si>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</si>
  <si>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</si>
  <si>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</si>
  <si>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</si>
  <si>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</si>
  <si>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</si>
  <si>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</si>
  <si>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</si>
  <si>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</si>
  <si>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</si>
  <si>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</si>
  <si>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</si>
  <si>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</si>
  <si>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</si>
  <si>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</si>
  <si>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</si>
  <si>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</si>
  <si>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</si>
  <si>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</si>
  <si>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</si>
  <si>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</si>
  <si>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</si>
  <si>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</si>
  <si>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</si>
  <si>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</si>
  <si>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</si>
  <si>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</si>
  <si>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</si>
  <si>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</si>
  <si>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</si>
  <si>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</si>
  <si>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</si>
  <si>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</si>
  <si>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</si>
  <si>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</si>
  <si>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</si>
  <si>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</si>
  <si>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</si>
  <si>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</si>
  <si>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</si>
  <si>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</si>
  <si>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</si>
  <si>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</si>
  <si>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</si>
  <si>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</si>
  <si>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</si>
  <si>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</si>
  <si>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</si>
  <si>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</si>
  <si>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</si>
  <si>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</si>
  <si>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</si>
  <si>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</si>
  <si>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</si>
  <si>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</si>
  <si>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</si>
  <si>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</si>
  <si>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</si>
  <si>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</si>
  <si>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</si>
  <si>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</si>
  <si>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</si>
  <si>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</si>
  <si>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</si>
  <si>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</si>
  <si>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</si>
  <si>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</si>
  <si>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</si>
  <si>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</si>
  <si>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</si>
  <si>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</si>
  <si>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</si>
  <si>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</si>
  <si>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</si>
  <si>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</si>
  <si>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</si>
  <si>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</si>
  <si>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</si>
  <si>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</si>
  <si>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</si>
  <si>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</si>
  <si>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</si>
  <si>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</si>
  <si>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</si>
  <si>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</si>
  <si>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</si>
  <si>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</si>
  <si>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</si>
  <si>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</si>
  <si>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</si>
  <si>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</si>
  <si>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</si>
  <si>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</si>
  <si>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</si>
  <si>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</si>
  <si>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</si>
  <si>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</si>
  <si>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</si>
  <si>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</si>
  <si>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</si>
  <si>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</si>
  <si>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</si>
  <si>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</si>
  <si>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</si>
  <si>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</si>
  <si>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</si>
  <si>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</si>
  <si>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</si>
  <si>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</si>
  <si>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</si>
  <si>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</si>
  <si>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</si>
  <si>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</si>
  <si>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</si>
  <si>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</si>
  <si>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</si>
  <si>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</si>
  <si>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</si>
  <si>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</si>
  <si>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</si>
  <si>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</si>
  <si>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</si>
  <si>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</si>
  <si>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</si>
  <si>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</si>
  <si>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</si>
  <si>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</si>
  <si>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</si>
  <si>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</si>
  <si>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</si>
  <si>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</si>
  <si>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</si>
  <si>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</si>
  <si>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</si>
  <si>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</si>
  <si>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</si>
  <si>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</si>
  <si>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</si>
  <si>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</si>
  <si>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</si>
  <si>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</si>
  <si>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</si>
  <si>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</si>
  <si>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</si>
  <si>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</si>
  <si>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</si>
  <si>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</si>
  <si>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</si>
  <si>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</si>
  <si>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</si>
  <si>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</si>
  <si>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</si>
  <si>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</si>
  <si>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</si>
  <si>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</si>
  <si>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</si>
  <si>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</si>
  <si>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</si>
  <si>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</si>
  <si>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</si>
  <si>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</si>
  <si>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</si>
  <si>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</si>
  <si>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</si>
  <si>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</si>
  <si>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</si>
  <si>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</si>
  <si>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</si>
  <si>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</si>
  <si>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</si>
  <si>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</si>
  <si>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</si>
  <si>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</si>
  <si>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</si>
  <si>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</si>
  <si>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</si>
  <si>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</si>
  <si>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</si>
  <si>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</si>
  <si>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</si>
  <si>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</si>
  <si>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</si>
  <si>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</si>
  <si>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</si>
  <si>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</si>
  <si>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</si>
  <si>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</si>
  <si>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</si>
  <si>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</si>
  <si>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</si>
  <si>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</si>
  <si>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</si>
  <si>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</si>
  <si>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</si>
  <si>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</si>
  <si>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</si>
  <si>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</si>
  <si>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</si>
  <si>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</si>
  <si>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</si>
  <si>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</si>
  <si>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</si>
  <si>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</si>
  <si>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</si>
  <si>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</si>
  <si>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</si>
  <si>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</si>
  <si>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</si>
  <si>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</si>
  <si>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</si>
  <si>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</si>
  <si>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</si>
  <si>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</si>
  <si>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</si>
  <si>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</si>
  <si>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</si>
  <si>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</si>
  <si>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</si>
  <si>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</si>
  <si>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</si>
  <si>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</si>
  <si>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</si>
  <si>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</si>
  <si>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</si>
  <si>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</si>
  <si>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</si>
  <si>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</si>
  <si>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</si>
  <si>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</si>
  <si>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</si>
  <si>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</si>
  <si>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</si>
  <si>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</si>
  <si>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</si>
  <si>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</si>
  <si>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</si>
  <si>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</si>
  <si>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</si>
  <si>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</si>
  <si>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</si>
  <si>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</si>
  <si>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</si>
  <si>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</si>
  <si>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</si>
  <si>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</si>
  <si>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</si>
  <si>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</si>
  <si>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</si>
  <si>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</si>
  <si>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</si>
  <si>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</si>
  <si>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</si>
  <si>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</si>
  <si>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</si>
  <si>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</si>
  <si>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</si>
  <si>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</si>
  <si>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</si>
  <si>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</si>
  <si>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</si>
  <si>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</si>
  <si>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</si>
  <si>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</si>
  <si>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</si>
  <si>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</si>
  <si>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</si>
  <si>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</si>
  <si>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</si>
  <si>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</si>
  <si>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</si>
  <si>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</si>
  <si>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</si>
  <si>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</si>
  <si>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</si>
  <si>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</si>
  <si>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</si>
  <si>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</si>
  <si>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</si>
  <si>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</si>
  <si>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</si>
  <si>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</si>
  <si>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</si>
  <si>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</si>
  <si>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</si>
  <si>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</si>
  <si>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</si>
  <si>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</si>
  <si>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</si>
  <si>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</si>
  <si>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</si>
  <si>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</si>
  <si>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</si>
  <si>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</si>
  <si>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</si>
  <si>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</si>
  <si>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</si>
  <si>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</si>
  <si>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</si>
  <si>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</si>
  <si>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</si>
  <si>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</si>
  <si>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</si>
  <si>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</si>
  <si>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</si>
  <si>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</si>
  <si>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</si>
  <si>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</si>
  <si>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</si>
  <si>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</si>
  <si>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</si>
  <si>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</si>
  <si>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</si>
  <si>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</si>
  <si>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</si>
  <si>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</si>
  <si>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</si>
  <si>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</si>
  <si>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</si>
  <si>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</si>
  <si>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</si>
  <si>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</si>
  <si>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</si>
  <si>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</si>
  <si>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</si>
  <si>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</si>
  <si>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</si>
  <si>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</si>
  <si>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</si>
  <si>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</si>
  <si>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</si>
  <si>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</si>
  <si>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</si>
  <si>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</si>
  <si>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</si>
  <si>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</si>
  <si>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</si>
  <si>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</si>
  <si>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</si>
  <si>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</si>
  <si>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</si>
  <si>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</si>
  <si>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</si>
  <si>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</si>
  <si>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</si>
  <si>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</si>
  <si>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</si>
  <si>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</si>
  <si>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</si>
  <si>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</si>
  <si>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</si>
  <si>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</si>
  <si>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</si>
  <si>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</si>
  <si>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</si>
  <si>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</si>
  <si>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</si>
  <si>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</si>
  <si>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</si>
  <si>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</si>
  <si>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</si>
  <si>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</si>
  <si>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</si>
  <si>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</si>
  <si>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</si>
  <si>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</si>
  <si>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</si>
  <si>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</si>
  <si>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</si>
  <si>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</si>
  <si>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</si>
  <si>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</si>
  <si>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</si>
  <si>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</si>
  <si>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</si>
  <si>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</si>
  <si>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</si>
  <si>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</si>
  <si>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</si>
  <si>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</si>
  <si>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</si>
  <si>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</si>
  <si>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</si>
  <si>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</si>
  <si>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</si>
  <si>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</si>
  <si>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</si>
  <si>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</si>
  <si>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</si>
  <si>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</si>
  <si>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</si>
  <si>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</si>
  <si>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</si>
  <si>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</si>
  <si>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</si>
  <si>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</si>
  <si>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</si>
  <si>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</si>
  <si>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</si>
  <si>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</si>
  <si>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</si>
  <si>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</si>
  <si>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</si>
  <si>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</si>
  <si>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</si>
  <si>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</si>
  <si>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</si>
  <si>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</si>
  <si>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</si>
  <si>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</si>
  <si>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</si>
  <si>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</si>
  <si>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</si>
  <si>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</si>
  <si>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</si>
  <si>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</si>
  <si>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</si>
  <si>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</si>
  <si>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</si>
  <si>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</si>
  <si>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</si>
  <si>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</si>
  <si>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</si>
  <si>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</si>
  <si>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</si>
  <si>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</si>
  <si>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</si>
  <si>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</si>
  <si>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</si>
  <si>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</si>
  <si>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</si>
  <si>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</si>
  <si>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</si>
  <si>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</si>
  <si>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</si>
  <si>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</si>
  <si>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</si>
  <si>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</si>
  <si>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</si>
  <si>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</si>
  <si>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</si>
  <si>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</si>
  <si>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</si>
  <si>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</si>
  <si>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</si>
  <si>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</si>
  <si>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</si>
  <si>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</si>
  <si>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</si>
  <si>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</si>
  <si>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</si>
  <si>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</si>
  <si>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</si>
  <si>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</si>
  <si>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</si>
  <si>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</si>
  <si>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</si>
  <si>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</si>
  <si>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</si>
  <si>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</si>
  <si>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</si>
  <si>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</si>
  <si>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</si>
  <si>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</si>
  <si>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</si>
  <si>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</si>
  <si>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</si>
  <si>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</si>
  <si>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</si>
  <si>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</si>
  <si>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</si>
  <si>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</si>
  <si>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</si>
  <si>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</si>
  <si>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</si>
  <si>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</si>
  <si>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</si>
  <si>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</si>
  <si>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</si>
  <si>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</si>
  <si>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</si>
  <si>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</si>
  <si>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</si>
  <si>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</si>
  <si>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</si>
  <si>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</si>
  <si>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</si>
  <si>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</si>
  <si>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</si>
  <si>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</si>
  <si>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</si>
  <si>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</si>
  <si>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</si>
  <si>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</si>
  <si>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</si>
  <si>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</si>
  <si>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</si>
  <si>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</si>
  <si>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</si>
  <si>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</si>
  <si>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</si>
  <si>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</si>
  <si>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</si>
  <si>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</si>
  <si>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</si>
  <si>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</si>
  <si>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</si>
  <si>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</si>
  <si>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</si>
  <si>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</si>
  <si>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</si>
  <si>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</si>
  <si>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</si>
  <si>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</si>
  <si>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</si>
  <si>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</si>
  <si>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</si>
  <si>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</si>
  <si>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</si>
  <si>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</si>
  <si>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</si>
  <si>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</si>
  <si>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</si>
  <si>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</si>
  <si>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</si>
  <si>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</si>
  <si>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</si>
  <si>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</si>
  <si>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</si>
  <si>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</si>
  <si>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</si>
  <si>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</si>
  <si>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</si>
  <si>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</si>
  <si>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</si>
  <si>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</si>
  <si>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</si>
  <si>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</si>
  <si>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</si>
  <si>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</si>
  <si>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</si>
  <si>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</si>
  <si>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</si>
  <si>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</si>
  <si>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</si>
  <si>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</si>
  <si>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</si>
  <si>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</si>
  <si>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</si>
  <si>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</si>
  <si>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</si>
  <si>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</si>
  <si>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</si>
  <si>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</si>
  <si>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</si>
  <si>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</si>
  <si>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</si>
  <si>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</si>
  <si>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</si>
  <si>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</si>
  <si>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</si>
  <si>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</si>
  <si>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</si>
  <si>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</si>
  <si>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</si>
  <si>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</si>
  <si>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</si>
  <si>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</si>
  <si>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</si>
  <si>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</si>
  <si>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</si>
  <si>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</si>
  <si>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</si>
  <si>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</si>
  <si>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</si>
  <si>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</si>
  <si>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</si>
  <si>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</si>
  <si>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</si>
  <si>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</si>
  <si>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</si>
  <si>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</si>
  <si>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</si>
  <si>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</si>
  <si>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</si>
  <si>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</si>
  <si>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</si>
  <si>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</si>
  <si>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</si>
  <si>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</si>
  <si>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</si>
  <si>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</si>
  <si>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</si>
  <si>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</si>
  <si>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</si>
  <si>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</si>
  <si>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</si>
  <si>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</si>
  <si>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</si>
  <si>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</si>
  <si>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</si>
  <si>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</si>
  <si>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</si>
  <si>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</si>
  <si>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</si>
  <si>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</si>
  <si>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</si>
  <si>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</si>
  <si>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</si>
  <si>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</si>
  <si>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</si>
  <si>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</si>
  <si>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</si>
  <si>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</si>
  <si>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</si>
  <si>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</si>
  <si>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</si>
  <si>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</si>
  <si>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</si>
  <si>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</si>
  <si>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</si>
  <si>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</si>
  <si>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</si>
  <si>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</si>
  <si>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</si>
  <si>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</si>
  <si>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</si>
  <si>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</si>
  <si>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</si>
  <si>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</si>
  <si>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</si>
  <si>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</si>
  <si>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</si>
  <si>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</si>
  <si>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</si>
  <si>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</si>
  <si>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</si>
  <si>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</si>
  <si>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</si>
  <si>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</si>
  <si>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</si>
  <si>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</si>
  <si>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</si>
  <si>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</si>
  <si>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</si>
  <si>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</si>
  <si>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</si>
  <si>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</si>
  <si>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</si>
  <si>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</si>
  <si>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</si>
  <si>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</si>
  <si>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</si>
  <si>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</si>
  <si>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</si>
  <si>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</si>
  <si>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</si>
  <si>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</si>
  <si>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</si>
  <si>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</si>
  <si>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</si>
  <si>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</si>
  <si>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</si>
  <si>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</si>
  <si>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</si>
  <si>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</si>
  <si>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</si>
  <si>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</si>
  <si>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</si>
  <si>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</si>
  <si>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</si>
  <si>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</si>
  <si>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</si>
  <si>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</si>
  <si>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</si>
  <si>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</si>
  <si>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</si>
  <si>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</si>
  <si>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</si>
  <si>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</si>
  <si>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</si>
  <si>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</si>
  <si>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</si>
  <si>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</si>
  <si>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</si>
  <si>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</si>
  <si>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</si>
  <si>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</si>
  <si>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</si>
  <si>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</si>
  <si>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</si>
  <si>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</si>
  <si>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</si>
  <si>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</si>
  <si>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</si>
  <si>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</si>
  <si>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</si>
  <si>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</si>
  <si>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</si>
  <si>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</si>
  <si>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</si>
  <si>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</si>
  <si>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</si>
  <si>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</si>
  <si>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</si>
  <si>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</si>
  <si>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</si>
  <si>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</si>
  <si>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</si>
  <si>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</si>
  <si>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</si>
  <si>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</si>
  <si>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</si>
  <si>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</si>
  <si>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</si>
  <si>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</si>
  <si>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</si>
  <si>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</si>
  <si>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</si>
  <si>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</si>
  <si>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</si>
  <si>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</si>
  <si>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</si>
  <si>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</si>
  <si>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</si>
  <si>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</si>
  <si>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</si>
  <si>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</si>
  <si>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</si>
  <si>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</si>
  <si>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</si>
  <si>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</si>
  <si>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</si>
  <si>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</si>
  <si>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</si>
  <si>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</si>
  <si>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</si>
  <si>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</si>
  <si>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</si>
  <si>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</si>
  <si>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</si>
  <si>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</si>
  <si>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</si>
  <si>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</si>
  <si>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</si>
  <si>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</si>
  <si>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</si>
  <si>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</si>
  <si>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</si>
  <si>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</si>
  <si>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</si>
  <si>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</si>
  <si>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</si>
  <si>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</si>
  <si>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</si>
  <si>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</si>
  <si>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</si>
  <si>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</si>
  <si>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</si>
  <si>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</si>
  <si>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</si>
  <si>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</si>
  <si>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</si>
  <si>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</si>
  <si>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</si>
  <si>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</si>
  <si>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</si>
  <si>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</si>
  <si>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</si>
  <si>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</si>
  <si>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</si>
  <si>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</si>
  <si>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</si>
  <si>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</si>
  <si>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</si>
  <si>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</si>
  <si>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</si>
  <si>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</si>
  <si>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</si>
  <si>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</si>
  <si>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</si>
  <si>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</si>
  <si>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</si>
  <si>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</si>
  <si>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</si>
  <si>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</si>
  <si>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</si>
  <si>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</si>
  <si>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</si>
  <si>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</si>
  <si>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</si>
  <si>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</si>
  <si>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</si>
  <si>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</si>
  <si>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</si>
  <si>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</si>
  <si>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</si>
  <si>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</si>
  <si>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</si>
  <si>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</si>
  <si>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</si>
  <si>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</si>
  <si>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</si>
  <si>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</si>
  <si>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</si>
  <si>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</si>
  <si>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</si>
  <si>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</si>
  <si>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</si>
  <si>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</si>
  <si>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</si>
  <si>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</si>
  <si>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</si>
  <si>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</si>
  <si>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</si>
  <si>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</si>
  <si>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</si>
  <si>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</si>
  <si>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</si>
  <si>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</si>
  <si>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</si>
  <si>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</si>
  <si>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</si>
  <si>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</si>
  <si>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</si>
  <si>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</si>
  <si>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</si>
  <si>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</si>
  <si>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</si>
  <si>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</si>
  <si>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</si>
  <si>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</si>
  <si>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</si>
  <si>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</si>
  <si>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</si>
  <si>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</si>
  <si>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</si>
  <si>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</si>
  <si>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</si>
  <si>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</si>
  <si>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</si>
  <si>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</si>
  <si>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</si>
  <si>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</si>
  <si>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</si>
  <si>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</si>
  <si>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</si>
  <si>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</si>
  <si>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</si>
  <si>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</si>
  <si>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</si>
  <si>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</si>
  <si>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</si>
  <si>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</si>
  <si>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</si>
  <si>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</si>
  <si>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</si>
  <si>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</si>
  <si>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</si>
  <si>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</si>
  <si>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</si>
  <si>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</si>
  <si>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</si>
  <si>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</si>
  <si>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</si>
  <si>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</si>
  <si>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</si>
  <si>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</si>
  <si>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</si>
  <si>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</si>
  <si>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</si>
  <si>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</si>
  <si>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</si>
  <si>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</si>
  <si>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</si>
  <si>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</si>
  <si>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</si>
  <si>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</si>
  <si>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</si>
  <si>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</si>
  <si>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</si>
  <si>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</si>
  <si>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</si>
  <si>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</si>
  <si>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</si>
  <si>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</si>
  <si>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</si>
  <si>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</si>
  <si>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</si>
  <si>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</si>
  <si>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</si>
  <si>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</si>
  <si>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</si>
  <si>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</si>
  <si>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</si>
  <si>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</si>
  <si>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</si>
  <si>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</si>
  <si>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</si>
  <si>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</si>
  <si>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</si>
  <si>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</si>
  <si>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</si>
  <si>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</si>
  <si>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</si>
  <si>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</si>
  <si>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</si>
  <si>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</si>
  <si>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</si>
  <si>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</si>
  <si>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</si>
  <si>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</si>
  <si>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</si>
  <si>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</si>
  <si>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</si>
  <si>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</si>
  <si>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</si>
  <si>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</si>
  <si>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</si>
  <si>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</si>
  <si>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</si>
  <si>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</si>
  <si>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</si>
  <si>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</si>
  <si>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</si>
  <si>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</si>
  <si>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</si>
  <si>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</si>
  <si>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</si>
  <si>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</si>
  <si>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</si>
  <si>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</si>
  <si>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</si>
  <si>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</si>
  <si>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</si>
  <si>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</si>
  <si>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</si>
  <si>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</si>
  <si>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</si>
  <si>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</si>
  <si>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</si>
  <si>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</si>
  <si>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</si>
  <si>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</si>
  <si>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</si>
  <si>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</si>
  <si>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</si>
  <si>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</si>
  <si>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</si>
  <si>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</si>
  <si>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</si>
  <si>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</si>
  <si>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</si>
  <si>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</si>
  <si>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</si>
  <si>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</si>
  <si>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</si>
  <si>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</si>
  <si>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</si>
  <si>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</si>
  <si>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</si>
  <si>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</si>
  <si>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</si>
  <si>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</si>
  <si>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</si>
  <si>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</si>
  <si>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</si>
  <si>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</si>
  <si>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</si>
  <si>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</si>
  <si>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</si>
  <si>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</si>
  <si>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</si>
  <si>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</si>
  <si>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</si>
  <si>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</si>
  <si>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</si>
  <si>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</si>
  <si>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</si>
  <si>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</si>
  <si>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</si>
  <si>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</si>
  <si>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</si>
  <si>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</si>
  <si>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</si>
  <si>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</si>
  <si>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</si>
  <si>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</si>
  <si>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</si>
  <si>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</si>
  <si>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</si>
  <si>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</si>
  <si>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</si>
  <si>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</si>
  <si>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</si>
  <si>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</si>
  <si>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</si>
  <si>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</si>
  <si>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</si>
  <si>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</si>
  <si>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</si>
  <si>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</si>
  <si>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</si>
  <si>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</si>
  <si>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</si>
  <si>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</si>
  <si>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</si>
  <si>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</si>
  <si>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</si>
  <si>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</si>
  <si>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</si>
  <si>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</si>
  <si>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</si>
  <si>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</si>
  <si>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</si>
  <si>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</si>
  <si>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</si>
  <si>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</si>
  <si>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</si>
  <si>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</si>
  <si>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</si>
  <si>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</si>
  <si>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</si>
  <si>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</si>
  <si>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</si>
  <si>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</si>
  <si>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</si>
  <si>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</si>
  <si>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</si>
  <si>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</si>
  <si>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</si>
  <si>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</si>
  <si>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</si>
  <si>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</si>
  <si>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</si>
  <si>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</si>
  <si>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</si>
  <si>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</si>
  <si>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</si>
  <si>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</si>
  <si>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</si>
  <si>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</si>
  <si>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</si>
  <si>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</si>
  <si>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</si>
  <si>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</si>
  <si>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</si>
  <si>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</si>
  <si>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</si>
  <si>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</si>
  <si>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</si>
  <si>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</si>
  <si>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</si>
  <si>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</si>
  <si>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</si>
  <si>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</si>
  <si>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</si>
  <si>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</si>
  <si>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</si>
  <si>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</si>
  <si>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</si>
  <si>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</si>
  <si>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</si>
  <si>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</si>
  <si>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</si>
  <si>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</si>
  <si>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</si>
  <si>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</si>
  <si>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</si>
  <si>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</si>
  <si>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</si>
  <si>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</si>
  <si>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</si>
  <si>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</si>
  <si>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</si>
  <si>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</si>
  <si>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</si>
  <si>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</si>
  <si>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</si>
  <si>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</si>
  <si>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</si>
  <si>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</si>
  <si>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</si>
  <si>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</si>
  <si>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</si>
  <si>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</si>
  <si>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</si>
  <si>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</si>
  <si>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</si>
  <si>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</si>
  <si>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</si>
  <si>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</si>
  <si>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</si>
  <si>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</si>
  <si>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</si>
  <si>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</si>
  <si>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</si>
  <si>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</si>
  <si>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</si>
  <si>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</si>
  <si>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</si>
  <si>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</si>
  <si>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</si>
  <si>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</si>
  <si>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</si>
  <si>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</si>
  <si>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</si>
  <si>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</si>
  <si>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</si>
  <si>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</si>
  <si>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</si>
  <si>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</si>
  <si>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</si>
  <si>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</si>
  <si>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</si>
  <si>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</si>
  <si>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</si>
  <si>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</si>
  <si>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</si>
  <si>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</si>
  <si>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</si>
  <si>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</si>
  <si>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</si>
  <si>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</si>
  <si>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</si>
  <si>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</si>
  <si>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</si>
  <si>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</si>
  <si>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</si>
  <si>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</si>
  <si>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</si>
  <si>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</si>
  <si>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</si>
  <si>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</si>
  <si>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</si>
  <si>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</si>
  <si>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</si>
  <si>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</si>
  <si>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</si>
  <si>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</si>
  <si>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</si>
  <si>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</si>
  <si>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</si>
  <si>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</si>
  <si>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</si>
  <si>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</si>
  <si>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</si>
  <si>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</si>
  <si>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</si>
  <si>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</si>
  <si>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</si>
  <si>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</si>
  <si>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</si>
  <si>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</si>
  <si>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</si>
  <si>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</si>
  <si>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</si>
  <si>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</si>
  <si>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</si>
  <si>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</si>
  <si>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</si>
  <si>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</si>
  <si>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</si>
  <si>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</si>
  <si>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</si>
  <si>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</si>
  <si>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</si>
  <si>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</si>
  <si>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</si>
  <si>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</si>
  <si>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</si>
  <si>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</si>
  <si>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</si>
  <si>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</si>
  <si>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</si>
  <si>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</si>
  <si>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</si>
  <si>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</si>
  <si>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</si>
  <si>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</si>
  <si>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</si>
  <si>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</si>
  <si>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</si>
  <si>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</si>
  <si>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</si>
  <si>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</si>
  <si>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</si>
  <si>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</si>
  <si>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</si>
  <si>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</si>
  <si>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</si>
  <si>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</si>
  <si>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</si>
  <si>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</si>
  <si>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</si>
  <si>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</si>
  <si>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</si>
  <si>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</si>
  <si>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</si>
  <si>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</si>
  <si>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</si>
  <si>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</si>
  <si>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</si>
  <si>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</si>
  <si>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</si>
  <si>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</si>
  <si>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</si>
  <si>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</si>
  <si>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</si>
  <si>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</si>
  <si>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</si>
  <si>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</si>
  <si>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</si>
  <si>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</si>
  <si>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</si>
  <si>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</si>
  <si>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</si>
  <si>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</si>
  <si>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</si>
  <si>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</si>
  <si>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</si>
  <si>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</si>
  <si>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</si>
  <si>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</si>
  <si>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</si>
  <si>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</si>
  <si>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</si>
  <si>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</si>
  <si>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</si>
  <si>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</si>
  <si>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</si>
  <si>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</si>
  <si>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</si>
  <si>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</si>
  <si>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</si>
  <si>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</si>
  <si>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</si>
  <si>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</si>
  <si>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</si>
  <si>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</si>
  <si>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</si>
  <si>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</si>
  <si>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</si>
  <si>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</si>
  <si>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</si>
  <si>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</si>
  <si>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</si>
  <si>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</si>
  <si>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</si>
  <si>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</si>
  <si>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</si>
  <si>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</si>
  <si>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</si>
  <si>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</si>
  <si>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</si>
  <si>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</si>
  <si>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</si>
  <si>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</si>
  <si>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</si>
  <si>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</si>
  <si>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</si>
  <si>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</si>
  <si>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</si>
  <si>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</si>
  <si>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</si>
  <si>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</si>
  <si>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</si>
  <si>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</si>
  <si>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</si>
  <si>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</si>
  <si>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</si>
  <si>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</si>
  <si>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</si>
  <si>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</si>
  <si>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</si>
  <si>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</si>
  <si>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</si>
  <si>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</si>
  <si>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</si>
  <si>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</si>
  <si>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</si>
  <si>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</si>
  <si>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</si>
  <si>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</si>
  <si>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</si>
  <si>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</si>
  <si>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</si>
  <si>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</si>
  <si>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</si>
  <si>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</si>
  <si>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</si>
  <si>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</si>
  <si>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</si>
  <si>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</si>
  <si>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</si>
  <si>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</si>
  <si>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</si>
  <si>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</si>
  <si>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</si>
  <si>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</si>
  <si>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</si>
  <si>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</si>
  <si>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</si>
  <si>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</si>
  <si>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</si>
  <si>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</si>
  <si>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</si>
  <si>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</si>
  <si>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</si>
  <si>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</si>
  <si>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</si>
  <si>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</si>
  <si>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</si>
  <si>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</si>
  <si>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</si>
  <si>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</si>
  <si>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</si>
  <si>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</si>
  <si>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</si>
  <si>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</si>
  <si>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</si>
  <si>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</si>
  <si>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</si>
  <si>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</si>
  <si>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</si>
  <si>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</si>
  <si>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</si>
  <si>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</si>
  <si>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</si>
  <si>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</si>
  <si>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</si>
  <si>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</si>
  <si>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</si>
  <si>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</si>
  <si>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</si>
  <si>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</si>
  <si>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</si>
  <si>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</si>
  <si>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</si>
  <si>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</si>
  <si>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</si>
  <si>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</si>
  <si>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</si>
  <si>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</si>
  <si>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</si>
  <si>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</si>
  <si>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</si>
  <si>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</si>
  <si>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</si>
  <si>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</si>
  <si>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</si>
  <si>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</si>
  <si>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</si>
  <si>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</si>
  <si>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</si>
  <si>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</si>
  <si>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</si>
  <si>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</si>
  <si>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</si>
  <si>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</si>
  <si>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</si>
  <si>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</si>
  <si>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</si>
  <si>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</si>
  <si>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</si>
  <si>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</si>
  <si>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</si>
  <si>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</si>
  <si>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</si>
  <si>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</si>
  <si>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</si>
  <si>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</si>
  <si>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</si>
  <si>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</si>
  <si>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</si>
  <si>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</si>
  <si>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</si>
  <si>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</si>
  <si>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</si>
  <si>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</si>
  <si>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</si>
  <si>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</si>
  <si>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</si>
  <si>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</si>
  <si>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</si>
  <si>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</si>
  <si>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</si>
  <si>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</si>
  <si>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</si>
  <si>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</si>
  <si>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</si>
  <si>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</si>
  <si>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</si>
  <si>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</si>
  <si>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</si>
  <si>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</si>
  <si>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</si>
  <si>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</si>
  <si>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</si>
  <si>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</si>
  <si>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</si>
  <si>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</si>
  <si>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</si>
  <si>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</si>
  <si>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</si>
  <si>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</si>
  <si>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</si>
  <si>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</si>
  <si>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</si>
  <si>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</si>
  <si>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</si>
  <si>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</si>
  <si>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</si>
  <si>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</si>
  <si>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</si>
  <si>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</si>
  <si>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</si>
  <si>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</si>
  <si>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</si>
  <si>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</si>
  <si>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</si>
  <si>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</si>
  <si>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</si>
  <si>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</si>
  <si>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</si>
  <si>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</si>
  <si>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</si>
  <si>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</si>
  <si>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</si>
  <si>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</si>
  <si>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</si>
  <si>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</si>
  <si>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</si>
  <si>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</si>
  <si>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</si>
  <si>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</si>
  <si>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</si>
  <si>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</si>
  <si>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</si>
  <si>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</si>
  <si>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</si>
  <si>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</si>
  <si>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</si>
  <si>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</si>
  <si>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</si>
  <si>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</si>
  <si>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</si>
  <si>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</si>
  <si>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</si>
  <si>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</si>
  <si>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</si>
  <si>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</si>
  <si>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</si>
  <si>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</si>
  <si>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</si>
  <si>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</si>
  <si>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</si>
  <si>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</si>
  <si>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</si>
  <si>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</si>
  <si>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</si>
  <si>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</si>
  <si>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</si>
  <si>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</si>
  <si>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</si>
  <si>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</si>
  <si>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</si>
  <si>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</si>
  <si>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</si>
  <si>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</si>
  <si>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</si>
  <si>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</si>
  <si>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</si>
  <si>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</si>
  <si>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</si>
  <si>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</si>
  <si>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</si>
  <si>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</si>
  <si>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</si>
  <si>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</si>
  <si>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</si>
  <si>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</si>
  <si>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</si>
  <si>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</si>
  <si>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</si>
  <si>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</si>
  <si>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</si>
  <si>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</si>
  <si>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</si>
  <si>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</si>
  <si>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</si>
  <si>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</si>
  <si>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</si>
  <si>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</si>
  <si>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</si>
  <si>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</si>
  <si>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</si>
  <si>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</si>
  <si>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</si>
  <si>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</si>
  <si>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</si>
  <si>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</si>
  <si>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</si>
  <si>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</si>
  <si>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</si>
  <si>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</si>
  <si>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</si>
  <si>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</si>
  <si>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</si>
  <si>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</si>
  <si>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</si>
  <si>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</si>
  <si>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</si>
  <si>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</si>
  <si>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</si>
  <si>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</si>
  <si>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</si>
  <si>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</si>
  <si>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</si>
  <si>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</si>
  <si>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</si>
  <si>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</si>
  <si>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</si>
  <si>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</si>
  <si>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</si>
  <si>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</si>
  <si>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</si>
  <si>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</si>
  <si>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</si>
  <si>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</si>
  <si>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</si>
  <si>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</si>
  <si>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</si>
  <si>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</si>
  <si>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</si>
  <si>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</si>
  <si>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</si>
  <si>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</si>
  <si>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</si>
  <si>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</si>
  <si>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</si>
  <si>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</si>
  <si>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</si>
  <si>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</si>
  <si>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</si>
  <si>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</si>
  <si>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</si>
  <si>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</si>
  <si>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</si>
  <si>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</si>
  <si>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</si>
  <si>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</si>
  <si>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</si>
  <si>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</si>
  <si>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</si>
  <si>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</si>
  <si>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</si>
  <si>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</si>
  <si>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</si>
  <si>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</si>
  <si>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</si>
  <si>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</si>
  <si>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</si>
  <si>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</si>
  <si>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</si>
  <si>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</si>
  <si>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</si>
  <si>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</si>
  <si>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</si>
  <si>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</si>
  <si>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</si>
  <si>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</si>
  <si>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</si>
  <si>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</si>
  <si>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</si>
  <si>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</si>
  <si>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</si>
  <si>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</si>
  <si>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</si>
  <si>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</si>
  <si>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</si>
  <si>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</si>
  <si>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</si>
  <si>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</si>
  <si>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</si>
  <si>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</si>
  <si>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</si>
  <si>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</si>
  <si>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</si>
  <si>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</si>
  <si>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</si>
  <si>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</si>
  <si>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</si>
  <si>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</si>
  <si>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</si>
  <si>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</si>
  <si>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</si>
  <si>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</si>
  <si>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</si>
  <si>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</si>
  <si>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</si>
  <si>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</si>
  <si>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</si>
  <si>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</si>
  <si>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</si>
  <si>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</si>
  <si>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</si>
  <si>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</si>
  <si>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</si>
  <si>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</si>
  <si>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</si>
  <si>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</si>
  <si>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</si>
  <si>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</si>
  <si>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</si>
  <si>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</si>
  <si>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</si>
  <si>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</si>
  <si>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</si>
  <si>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</si>
  <si>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</si>
  <si>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</si>
  <si>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</si>
  <si>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</si>
  <si>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</si>
  <si>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</si>
  <si>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</si>
  <si>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</si>
  <si>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</si>
  <si>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</si>
  <si>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</si>
  <si>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</si>
  <si>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</si>
  <si>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</si>
  <si>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</si>
  <si>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</si>
  <si>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</si>
  <si>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</si>
  <si>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</si>
  <si>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</si>
  <si>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</si>
  <si>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</si>
  <si>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</si>
  <si>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</si>
  <si>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</si>
  <si>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</si>
  <si>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</si>
  <si>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</si>
  <si>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</si>
  <si>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</si>
  <si>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</si>
  <si>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</si>
  <si>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</si>
  <si>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</si>
  <si>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</si>
  <si>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</si>
  <si>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</si>
  <si>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</si>
  <si>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</si>
  <si>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</si>
  <si>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</si>
  <si>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</si>
  <si>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</si>
  <si>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</si>
  <si>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</si>
  <si>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</si>
  <si>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</si>
  <si>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</si>
  <si>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</si>
  <si>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</si>
  <si>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</si>
  <si>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</si>
  <si>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</si>
  <si>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</si>
  <si>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</si>
  <si>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</si>
  <si>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</si>
  <si>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</si>
  <si>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</si>
  <si>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</si>
  <si>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</si>
  <si>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</si>
  <si>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</si>
  <si>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</si>
  <si>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</si>
  <si>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</si>
  <si>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</si>
  <si>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</si>
  <si>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</si>
  <si>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</si>
  <si>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</si>
  <si>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</si>
  <si>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</si>
  <si>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</si>
  <si>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</si>
  <si>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</si>
  <si>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</si>
  <si>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</si>
  <si>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</si>
  <si>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</si>
  <si>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</si>
  <si>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</si>
  <si>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</si>
  <si>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</si>
  <si>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</si>
  <si>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</si>
  <si>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</si>
  <si>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</si>
  <si>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</si>
  <si>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</si>
  <si>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</si>
  <si>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</si>
  <si>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</si>
  <si>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</si>
  <si>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</si>
  <si>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</si>
  <si>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</si>
  <si>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</si>
  <si>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</si>
  <si>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</si>
  <si>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</si>
  <si>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</si>
  <si>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</si>
  <si>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</si>
  <si>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</si>
  <si>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</si>
  <si>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</si>
  <si>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</si>
  <si>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</si>
  <si>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</si>
  <si>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</si>
  <si>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</si>
  <si>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</si>
  <si>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</si>
  <si>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</si>
  <si>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</si>
  <si>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</si>
  <si>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</si>
  <si>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</si>
  <si>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</si>
  <si>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</si>
  <si>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</si>
  <si>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</si>
  <si>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</si>
  <si>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</si>
  <si>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</si>
  <si>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</si>
  <si>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</si>
  <si>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</si>
  <si>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</si>
  <si>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</si>
  <si>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</si>
  <si>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</si>
  <si>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</si>
  <si>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</si>
  <si>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</si>
  <si>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</si>
  <si>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</si>
  <si>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</si>
  <si>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</si>
  <si>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</si>
  <si>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</si>
  <si>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</si>
  <si>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</si>
  <si>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</si>
  <si>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</si>
  <si>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</si>
  <si>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</si>
  <si>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</si>
  <si>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</si>
  <si>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</si>
  <si>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</si>
  <si>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</si>
  <si>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</si>
  <si>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</si>
  <si>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</si>
  <si>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</si>
  <si>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</si>
  <si>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</si>
  <si>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</si>
  <si>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</si>
  <si>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</si>
  <si>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</si>
  <si>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</si>
  <si>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</si>
  <si>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</si>
  <si>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</si>
  <si>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</si>
  <si>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</si>
  <si>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</si>
  <si>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</si>
  <si>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</si>
  <si>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</si>
  <si>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</si>
  <si>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</si>
  <si>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</si>
  <si>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</si>
  <si>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</si>
  <si>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</si>
  <si>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</si>
  <si>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</si>
  <si>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</si>
  <si>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</si>
  <si>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</si>
  <si>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</si>
  <si>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</si>
  <si>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</si>
  <si>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</si>
  <si>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</si>
  <si>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</si>
  <si>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</si>
  <si>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</si>
  <si>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</si>
  <si>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</si>
  <si>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</si>
  <si>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</si>
  <si>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</si>
  <si>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</si>
  <si>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</si>
  <si>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</si>
  <si>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</si>
  <si>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</si>
  <si>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</si>
  <si>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</si>
  <si>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</si>
  <si>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</si>
  <si>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</si>
  <si>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</si>
  <si>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</si>
  <si>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</si>
  <si>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</si>
  <si>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</si>
  <si>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</si>
  <si>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</si>
  <si>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</si>
  <si>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</si>
  <si>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</si>
  <si>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</si>
  <si>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</si>
  <si>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</si>
  <si>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</si>
  <si>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</si>
  <si>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</si>
  <si>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</si>
  <si>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</si>
  <si>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</si>
  <si>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</si>
  <si>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</si>
  <si>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</si>
  <si>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</si>
  <si>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</si>
  <si>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</si>
  <si>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</si>
  <si>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</si>
  <si>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</si>
  <si>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</si>
  <si>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</si>
  <si>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</si>
  <si>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</si>
  <si>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</si>
  <si>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</si>
  <si>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</si>
  <si>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</si>
  <si>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</si>
  <si>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</si>
  <si>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</si>
  <si>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</si>
  <si>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</si>
  <si>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</si>
  <si>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</si>
  <si>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</si>
  <si>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</si>
  <si>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</si>
  <si>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</si>
  <si>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</si>
  <si>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</si>
  <si>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</si>
  <si>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</si>
  <si>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</si>
  <si>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</si>
  <si>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</si>
  <si>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</si>
  <si>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</si>
  <si>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</si>
  <si>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</si>
  <si>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</si>
  <si>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</si>
  <si>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</si>
  <si>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</si>
  <si>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</si>
  <si>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</si>
  <si>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</si>
  <si>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</si>
  <si>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</si>
  <si>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</si>
  <si>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</si>
  <si>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</si>
  <si>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</si>
  <si>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</si>
  <si>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</si>
  <si>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</si>
  <si>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</si>
  <si>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</si>
  <si>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</si>
  <si>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</si>
  <si>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</si>
  <si>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</si>
  <si>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</si>
  <si>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</si>
  <si>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</si>
  <si>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</si>
  <si>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</si>
  <si>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</si>
  <si>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</si>
  <si>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</si>
  <si>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</si>
  <si>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</si>
  <si>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</si>
  <si>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</si>
  <si>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</si>
  <si>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</si>
  <si>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</si>
  <si>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</si>
  <si>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</si>
  <si>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</si>
  <si>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</si>
  <si>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</si>
  <si>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</si>
  <si>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</si>
  <si>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</si>
  <si>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</si>
  <si>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</si>
  <si>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</si>
  <si>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</si>
  <si>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</si>
  <si>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</si>
  <si>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</si>
  <si>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</si>
  <si>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</si>
  <si>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</si>
  <si>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</si>
  <si>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</si>
  <si>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</si>
  <si>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</si>
  <si>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</si>
  <si>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</si>
  <si>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</si>
  <si>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</si>
  <si>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</si>
  <si>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</si>
  <si>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</si>
  <si>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</si>
  <si>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</si>
  <si>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</si>
  <si>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</si>
  <si>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</si>
  <si>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</si>
  <si>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</si>
  <si>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</si>
  <si>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</si>
  <si>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</si>
  <si>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</si>
  <si>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</si>
  <si>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</si>
  <si>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</si>
  <si>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</si>
  <si>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</si>
  <si>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</si>
  <si>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</si>
  <si>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</si>
  <si>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</si>
  <si>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</si>
  <si>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</si>
  <si>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</si>
  <si>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</si>
  <si>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</si>
  <si>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</si>
  <si>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</si>
  <si>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</si>
  <si>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</si>
  <si>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</si>
  <si>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</si>
  <si>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</si>
  <si>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</si>
  <si>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</si>
  <si>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</si>
  <si>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</si>
  <si>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</si>
  <si>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</si>
  <si>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</si>
  <si>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</si>
  <si>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</si>
  <si>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</si>
  <si>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</si>
  <si>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</si>
  <si>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</si>
  <si>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</si>
  <si>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</si>
  <si>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</si>
  <si>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</si>
  <si>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</si>
  <si>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</si>
  <si>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</si>
  <si>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</si>
  <si>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</si>
  <si>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</si>
  <si>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</si>
  <si>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</si>
  <si>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</si>
  <si>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</si>
  <si>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</si>
  <si>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</si>
  <si>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</si>
  <si>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</si>
  <si>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</si>
  <si>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</si>
  <si>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</si>
  <si>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</si>
  <si>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</si>
  <si>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</si>
  <si>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</si>
  <si>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</si>
  <si>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</si>
  <si>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</si>
  <si>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</si>
  <si>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</si>
  <si>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</si>
  <si>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</si>
  <si>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</si>
  <si>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</si>
  <si>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</si>
  <si>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</si>
  <si>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</si>
  <si>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</si>
  <si>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</si>
  <si>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</si>
  <si>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</si>
  <si>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</si>
  <si>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</si>
  <si>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</si>
  <si>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</si>
  <si>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</si>
  <si>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</si>
  <si>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</si>
  <si>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</si>
  <si>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</si>
  <si>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</si>
  <si>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</si>
  <si>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</si>
  <si>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</si>
  <si>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</si>
  <si>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</si>
  <si>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</si>
  <si>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</si>
  <si>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</si>
  <si>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</si>
  <si>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</si>
  <si>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</si>
  <si>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</si>
  <si>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</si>
  <si>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</si>
  <si>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</si>
  <si>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</si>
  <si>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</si>
  <si>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</si>
  <si>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</si>
  <si>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</si>
  <si>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</si>
  <si>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</si>
  <si>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</si>
  <si>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</si>
  <si>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</si>
  <si>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</si>
  <si>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</si>
  <si>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</si>
  <si>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</si>
  <si>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</si>
  <si>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</si>
  <si>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</si>
  <si>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</si>
  <si>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</si>
  <si>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</si>
  <si>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</si>
  <si>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</si>
  <si>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</si>
  <si>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</si>
  <si>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</si>
  <si>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</si>
  <si>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</si>
  <si>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</si>
  <si>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</si>
  <si>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</si>
  <si>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</si>
  <si>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</si>
  <si>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</si>
  <si>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</si>
  <si>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</si>
  <si>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</si>
  <si>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</si>
  <si>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</si>
  <si>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</si>
  <si>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</si>
  <si>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</si>
  <si>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</si>
  <si>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</si>
  <si>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</si>
  <si>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</si>
  <si>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</si>
  <si>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</si>
  <si>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</si>
  <si>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</si>
  <si>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</si>
  <si>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</si>
  <si>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</si>
  <si>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</si>
  <si>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</si>
  <si>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</si>
  <si>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</si>
  <si>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</si>
  <si>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</si>
  <si>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</si>
  <si>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</si>
  <si>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</si>
  <si>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</si>
  <si>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</si>
  <si>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</si>
  <si>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</si>
  <si>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</si>
  <si>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</si>
  <si>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</si>
  <si>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</si>
  <si>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</si>
  <si>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</si>
  <si>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</si>
  <si>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</si>
  <si>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</si>
  <si>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</si>
  <si>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</si>
  <si>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</si>
  <si>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</si>
  <si>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</si>
  <si>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</si>
  <si>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</si>
  <si>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</si>
  <si>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</si>
  <si>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</si>
  <si>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</si>
  <si>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</si>
  <si>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</si>
  <si>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</si>
  <si>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</si>
  <si>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</si>
  <si>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</si>
  <si>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</si>
  <si>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</si>
  <si>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</si>
  <si>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</si>
  <si>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</si>
  <si>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</si>
  <si>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</si>
  <si>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</si>
  <si>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</si>
  <si>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</si>
  <si>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</si>
  <si>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</si>
  <si>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</si>
  <si>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</si>
  <si>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</si>
  <si>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</si>
  <si>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</si>
  <si>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</si>
  <si>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</si>
  <si>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</si>
  <si>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</si>
  <si>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</si>
  <si>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</si>
  <si>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</si>
  <si>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</si>
  <si>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</si>
  <si>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</si>
  <si>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</si>
  <si>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</si>
  <si>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</si>
  <si>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</si>
  <si>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</si>
  <si>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</si>
  <si>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</si>
  <si>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</si>
  <si>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</si>
  <si>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</si>
  <si>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</si>
  <si>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</si>
  <si>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</si>
  <si>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</si>
  <si>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</si>
  <si>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</si>
  <si>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</si>
  <si>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</si>
  <si>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</si>
  <si>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</si>
  <si>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</si>
  <si>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</si>
  <si>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</si>
  <si>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</si>
  <si>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</si>
  <si>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</si>
  <si>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</si>
  <si>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</si>
  <si>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</si>
  <si>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</si>
  <si>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</si>
  <si>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</si>
  <si>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</si>
  <si>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</si>
  <si>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</si>
  <si>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</si>
  <si>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</si>
  <si>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</si>
  <si>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</si>
  <si>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</si>
  <si>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</si>
  <si>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</si>
  <si>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</si>
  <si>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</si>
  <si>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</si>
  <si>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</si>
  <si>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</si>
  <si>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</si>
  <si>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</si>
  <si>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</si>
  <si>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</si>
  <si>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</si>
  <si>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</si>
  <si>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</si>
  <si>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</si>
  <si>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</si>
  <si>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</si>
  <si>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</si>
  <si>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</si>
  <si>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</si>
  <si>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</si>
  <si>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</si>
  <si>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</si>
  <si>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</si>
  <si>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</si>
  <si>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</si>
  <si>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</si>
  <si>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</si>
  <si>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</si>
  <si>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</si>
  <si>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</si>
  <si>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</si>
  <si>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</si>
  <si>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</si>
  <si>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</si>
  <si>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</si>
  <si>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</si>
  <si>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</si>
  <si>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</si>
  <si>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</si>
  <si>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</si>
  <si>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</si>
  <si>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</si>
  <si>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</si>
  <si>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</si>
  <si>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</si>
  <si>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</si>
  <si>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</si>
  <si>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</si>
  <si>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</si>
  <si>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</si>
  <si>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</si>
  <si>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</si>
  <si>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</si>
  <si>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</si>
  <si>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</si>
  <si>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</si>
  <si>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</si>
  <si>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</si>
  <si>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</si>
  <si>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</si>
  <si>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</si>
  <si>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</si>
  <si>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</si>
  <si>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</si>
  <si>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</si>
  <si>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</si>
  <si>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</si>
  <si>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</si>
  <si>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</si>
  <si>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</si>
  <si>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</si>
  <si>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</si>
  <si>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</si>
  <si>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</si>
  <si>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</si>
  <si>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</si>
  <si>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</si>
  <si>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</si>
  <si>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</si>
  <si>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</si>
  <si>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</si>
  <si>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</si>
  <si>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</si>
  <si>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</si>
  <si>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</si>
  <si>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</si>
  <si>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</si>
  <si>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</si>
  <si>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</si>
  <si>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</si>
  <si>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</si>
  <si>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</si>
  <si>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</si>
  <si>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</si>
  <si>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</si>
  <si>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</si>
  <si>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</si>
  <si>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</si>
  <si>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</si>
  <si>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</si>
  <si>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</si>
  <si>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</si>
  <si>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</si>
  <si>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</si>
  <si>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</si>
  <si>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</si>
  <si>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</si>
  <si>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</si>
  <si>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</si>
  <si>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</si>
  <si>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</si>
  <si>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</si>
  <si>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</si>
  <si>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</si>
  <si>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</si>
  <si>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</si>
  <si>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</si>
  <si>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</si>
  <si>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</si>
  <si>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</si>
  <si>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</si>
  <si>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</si>
  <si>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</si>
  <si>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</si>
  <si>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</si>
  <si>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</si>
  <si>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</si>
  <si>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</si>
  <si>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</si>
  <si>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</si>
  <si>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</si>
  <si>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</si>
  <si>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</si>
  <si>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</si>
  <si>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</si>
  <si>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</si>
  <si>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</si>
  <si>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</si>
  <si>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</si>
  <si>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</si>
  <si>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</si>
  <si>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</si>
  <si>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</si>
  <si>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</si>
  <si>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</si>
  <si>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</si>
  <si>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</si>
  <si>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</si>
  <si>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</si>
  <si>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</si>
  <si>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</si>
  <si>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</si>
  <si>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</si>
  <si>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</si>
  <si>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</si>
  <si>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</si>
  <si>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</si>
  <si>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</si>
  <si>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</si>
  <si>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</si>
  <si>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</si>
  <si>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</si>
  <si>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</si>
  <si>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</si>
  <si>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</si>
  <si>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</si>
  <si>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</si>
  <si>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</si>
  <si>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</si>
  <si>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</si>
  <si>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</si>
  <si>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</si>
  <si>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</si>
  <si>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</si>
  <si>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</si>
  <si>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</si>
  <si>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</si>
  <si>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</si>
  <si>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</si>
  <si>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</si>
  <si>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</si>
  <si>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</si>
  <si>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</si>
  <si>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</si>
  <si>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</si>
  <si>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</si>
  <si>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</si>
  <si>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</si>
  <si>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</si>
  <si>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</si>
  <si>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</si>
  <si>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</si>
  <si>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</si>
  <si>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</si>
  <si>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</si>
  <si>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</si>
  <si>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</si>
  <si>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</si>
  <si>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</si>
  <si>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</si>
  <si>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</si>
  <si>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</si>
  <si>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</si>
  <si>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</si>
  <si>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</si>
  <si>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</si>
  <si>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</si>
  <si>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</si>
  <si>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</si>
  <si>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</si>
  <si>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</si>
  <si>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</si>
  <si>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</si>
  <si>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</si>
  <si>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</si>
  <si>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</si>
  <si>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</si>
  <si>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</si>
  <si>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</si>
  <si>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</si>
  <si>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</si>
  <si>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</si>
  <si>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</si>
  <si>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</si>
  <si>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</si>
  <si>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</si>
  <si>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</si>
  <si>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</si>
  <si>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</si>
  <si>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</si>
  <si>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</si>
  <si>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</si>
  <si>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</si>
  <si>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</si>
  <si>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</si>
  <si>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</si>
  <si>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</si>
  <si>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</si>
  <si>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</si>
  <si>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</si>
  <si>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</si>
  <si>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</si>
  <si>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</si>
  <si>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</si>
  <si>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</si>
  <si>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</si>
  <si>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</si>
  <si>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</si>
  <si>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</si>
  <si>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</si>
  <si>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</si>
  <si>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</si>
  <si>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</si>
  <si>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</si>
  <si>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</si>
  <si>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</si>
  <si>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</si>
  <si>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</si>
  <si>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</si>
  <si>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</si>
  <si>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</si>
  <si>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</si>
  <si>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</si>
  <si>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</si>
  <si>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</si>
  <si>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</si>
  <si>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</si>
  <si>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</si>
  <si>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</si>
  <si>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</si>
  <si>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</si>
  <si>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</si>
  <si>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</si>
  <si>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</si>
  <si>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</si>
  <si>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</si>
  <si>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</si>
  <si>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</si>
  <si>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</si>
  <si>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</si>
  <si>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</si>
  <si>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</si>
  <si>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</si>
  <si>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</si>
  <si>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</si>
  <si>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</si>
  <si>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</si>
  <si>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</si>
  <si>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</si>
  <si>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</si>
  <si>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</si>
  <si>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</si>
  <si>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</si>
  <si>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</si>
  <si>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</si>
  <si>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</si>
  <si>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</si>
  <si>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</si>
  <si>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</si>
  <si>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</si>
  <si>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</si>
  <si>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</si>
  <si>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</si>
  <si>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</si>
  <si>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</si>
  <si>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</si>
  <si>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</si>
  <si>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</si>
  <si>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</si>
  <si>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</si>
  <si>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</si>
  <si>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</si>
  <si>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</si>
  <si>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</si>
  <si>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</si>
  <si>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</si>
  <si>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</si>
  <si>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</si>
  <si>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</si>
  <si>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</si>
  <si>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</si>
  <si>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</si>
  <si>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</si>
  <si>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</si>
  <si>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</si>
  <si>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</si>
  <si>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</si>
  <si>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</si>
  <si>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</si>
  <si>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</si>
  <si>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</si>
  <si>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</si>
  <si>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</si>
  <si>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</si>
  <si>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</si>
  <si>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</si>
  <si>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</si>
  <si>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</si>
  <si>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</si>
  <si>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</si>
  <si>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</si>
  <si>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</si>
  <si>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</si>
  <si>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</si>
  <si>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</si>
  <si>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</si>
  <si>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</si>
  <si>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</si>
  <si>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</si>
  <si>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</si>
  <si>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</si>
  <si>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</si>
  <si>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</si>
  <si>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</si>
  <si>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</si>
  <si>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</si>
  <si>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</si>
  <si>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</si>
  <si>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</si>
  <si>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</si>
  <si>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</si>
  <si>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</si>
  <si>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</si>
  <si>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</si>
  <si>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</si>
  <si>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</si>
  <si>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</si>
  <si>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</si>
  <si>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</si>
  <si>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</si>
  <si>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</si>
  <si>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</si>
  <si>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</si>
  <si>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</si>
  <si>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</si>
  <si>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</si>
  <si>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</si>
  <si>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</si>
  <si>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</si>
  <si>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</si>
  <si>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</si>
  <si>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</si>
  <si>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</si>
  <si>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</si>
  <si>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</si>
  <si>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</si>
  <si>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</si>
  <si>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</si>
  <si>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</si>
  <si>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</si>
  <si>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</si>
  <si>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</si>
  <si>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</si>
  <si>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</si>
  <si>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</si>
  <si>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</si>
  <si>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</si>
  <si>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</si>
  <si>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</si>
  <si>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</si>
  <si>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</si>
  <si>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</si>
  <si>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</si>
  <si>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</si>
  <si>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</si>
  <si>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</si>
  <si>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</si>
  <si>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</si>
  <si>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</si>
  <si>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</si>
  <si>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</si>
  <si>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</si>
  <si>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</si>
  <si>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</si>
  <si>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</si>
  <si>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</si>
  <si>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</si>
  <si>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</si>
  <si>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</si>
  <si>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</si>
  <si>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</si>
  <si>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</si>
  <si>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</si>
  <si>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</si>
  <si>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</si>
  <si>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</si>
  <si>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</si>
  <si>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</si>
  <si>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</si>
  <si>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</si>
  <si>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</si>
  <si>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</si>
  <si>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</si>
  <si>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</si>
  <si>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</si>
  <si>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</si>
  <si>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</si>
  <si>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</si>
  <si>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</si>
  <si>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</si>
  <si>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</si>
  <si>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</si>
  <si>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</si>
  <si>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</si>
  <si>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</si>
  <si>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</si>
  <si>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</si>
  <si>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</si>
  <si>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</si>
  <si>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</si>
  <si>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</si>
  <si>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</si>
  <si>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</si>
  <si>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</si>
  <si>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</si>
  <si>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</si>
  <si>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</si>
  <si>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</si>
  <si>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</si>
  <si>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</si>
  <si>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</si>
  <si>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</si>
  <si>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</si>
  <si>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</si>
  <si>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</si>
  <si>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</si>
  <si>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</si>
  <si>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</si>
  <si>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</si>
  <si>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</si>
  <si>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</si>
  <si>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</si>
  <si>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</si>
  <si>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</si>
  <si>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</si>
  <si>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</si>
  <si>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</si>
  <si>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</si>
  <si>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</si>
  <si>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</si>
  <si>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</si>
  <si>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</si>
  <si>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</si>
  <si>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</si>
  <si>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</si>
  <si>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</si>
  <si>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</si>
  <si>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</si>
  <si>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</si>
  <si>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</si>
  <si>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</si>
  <si>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</si>
  <si>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</si>
  <si>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</si>
  <si>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</si>
  <si>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</si>
  <si>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</si>
  <si>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</si>
  <si>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</si>
  <si>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</si>
  <si>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</si>
  <si>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</si>
  <si>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</si>
  <si>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</si>
  <si>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</si>
  <si>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</si>
  <si>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</si>
  <si>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</si>
  <si>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</si>
  <si>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</si>
  <si>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</si>
  <si>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</si>
  <si>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</si>
  <si>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</si>
  <si>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</si>
  <si>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</si>
  <si>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</si>
  <si>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</si>
  <si>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</si>
  <si>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</si>
  <si>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</si>
  <si>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</si>
  <si>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</si>
  <si>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</si>
  <si>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</si>
  <si>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</si>
  <si>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</si>
  <si>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</si>
  <si>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</si>
  <si>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</si>
  <si>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</si>
  <si>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</si>
  <si>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</si>
  <si>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</si>
  <si>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</si>
  <si>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</si>
  <si>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</si>
  <si>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</si>
  <si>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</si>
  <si>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</si>
  <si>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</si>
  <si>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</si>
  <si>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</si>
  <si>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</si>
  <si>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</si>
  <si>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</si>
  <si>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</si>
  <si>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</si>
  <si>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</si>
  <si>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</si>
  <si>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</si>
  <si>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</si>
  <si>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</si>
  <si>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</si>
  <si>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</si>
  <si>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</si>
  <si>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</si>
  <si>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</si>
  <si>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</si>
  <si>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</si>
  <si>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</si>
  <si>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</si>
  <si>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</si>
  <si>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</si>
  <si>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</si>
  <si>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</si>
  <si>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</si>
  <si>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</si>
  <si>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</si>
  <si>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</si>
  <si>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</si>
  <si>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</si>
  <si>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</si>
  <si>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</si>
  <si>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</si>
  <si>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</si>
  <si>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</si>
  <si>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</si>
  <si>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</si>
  <si>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</si>
  <si>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</si>
  <si>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</si>
  <si>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</si>
  <si>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</si>
  <si>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</si>
  <si>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</si>
  <si>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</si>
  <si>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</si>
  <si>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</si>
  <si>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</si>
  <si>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</si>
  <si>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</si>
  <si>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</si>
  <si>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</si>
  <si>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</si>
  <si>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</si>
  <si>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</si>
  <si>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</si>
  <si>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</si>
  <si>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</si>
  <si>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</si>
  <si>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</si>
  <si>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</si>
  <si>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</si>
  <si>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</si>
  <si>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</si>
  <si>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</si>
  <si>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</si>
  <si>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</si>
  <si>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</si>
  <si>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</si>
  <si>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</si>
  <si>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</si>
  <si>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</si>
  <si>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</si>
  <si>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</si>
  <si>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</si>
  <si>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</si>
  <si>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</si>
  <si>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</si>
  <si>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</si>
  <si>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</si>
  <si>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</si>
  <si>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</si>
  <si>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</si>
  <si>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</si>
  <si>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</si>
  <si>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</si>
  <si>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</si>
  <si>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</si>
  <si>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</si>
  <si>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</si>
  <si>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</si>
  <si>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</si>
  <si>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</si>
  <si>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</si>
  <si>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</si>
  <si>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</si>
  <si>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</si>
  <si>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</si>
  <si>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</si>
  <si>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</si>
  <si>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</si>
  <si>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</si>
  <si>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</si>
  <si>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</si>
  <si>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</si>
  <si>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</si>
  <si>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</si>
  <si>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</si>
  <si>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</si>
  <si>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</si>
  <si>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</si>
  <si>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</si>
  <si>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</si>
  <si>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</si>
  <si>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</si>
  <si>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</si>
  <si>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</si>
  <si>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</si>
  <si>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</si>
  <si>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</si>
  <si>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</si>
  <si>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</si>
  <si>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</si>
  <si>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</si>
  <si>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</si>
  <si>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</si>
  <si>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</si>
  <si>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</si>
  <si>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</si>
  <si>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</si>
  <si>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</si>
  <si>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</si>
  <si>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</si>
  <si>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</si>
  <si>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</si>
  <si>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</si>
  <si>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</si>
  <si>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</si>
  <si>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</si>
  <si>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</si>
  <si>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</si>
  <si>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</si>
  <si>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</si>
  <si>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</si>
  <si>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</si>
  <si>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</si>
  <si>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</si>
  <si>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</si>
  <si>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</si>
  <si>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</si>
  <si>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</si>
  <si>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</si>
  <si>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</si>
  <si>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</si>
  <si>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</si>
  <si>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</si>
  <si>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</si>
  <si>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</si>
  <si>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</si>
  <si>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</si>
  <si>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</si>
  <si>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</si>
  <si>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</si>
  <si>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</si>
  <si>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</si>
  <si>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</si>
  <si>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</si>
  <si>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</si>
  <si>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</si>
  <si>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</si>
  <si>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</si>
  <si>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</si>
  <si>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</si>
  <si>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</si>
  <si>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</si>
  <si>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</si>
  <si>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</si>
  <si>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</si>
  <si>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</si>
  <si>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</si>
  <si>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</si>
  <si>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</si>
  <si>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</si>
  <si>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</si>
  <si>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</si>
  <si>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</si>
  <si>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</si>
  <si>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</si>
  <si>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</si>
  <si>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</si>
  <si>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</si>
  <si>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</si>
  <si>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</si>
  <si>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</si>
  <si>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</si>
  <si>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</si>
  <si>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</si>
  <si>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</si>
  <si>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</si>
  <si>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</si>
  <si>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</si>
  <si>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</si>
  <si>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</si>
  <si>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</si>
  <si>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</si>
  <si>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</si>
  <si>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</si>
  <si>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</si>
  <si>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</si>
  <si>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</si>
  <si>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</si>
  <si>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</si>
  <si>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</si>
  <si>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</si>
  <si>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</si>
  <si>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</si>
  <si>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</si>
  <si>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</si>
  <si>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</si>
  <si>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</si>
  <si>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</si>
  <si>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</si>
  <si>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</si>
  <si>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</si>
  <si>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</si>
  <si>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</si>
  <si>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</si>
  <si>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</si>
  <si>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</si>
  <si>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</si>
  <si>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</si>
  <si>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</si>
  <si>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</si>
  <si>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</si>
  <si>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</si>
  <si>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</si>
  <si>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</si>
  <si>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</si>
  <si>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</si>
  <si>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</si>
  <si>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</si>
  <si>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</si>
  <si>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</si>
  <si>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</si>
  <si>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</si>
  <si>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</si>
  <si>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</si>
  <si>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</si>
  <si>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</si>
  <si>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</si>
  <si>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</si>
  <si>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</si>
  <si>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</si>
  <si>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</si>
  <si>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</si>
  <si>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</si>
  <si>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</si>
  <si>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</si>
  <si>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</si>
  <si>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</si>
  <si>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</si>
  <si>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</si>
  <si>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</si>
  <si>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</si>
  <si>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</si>
  <si>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</si>
  <si>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</si>
  <si>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</si>
  <si>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</si>
  <si>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</si>
  <si>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</si>
  <si>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</si>
  <si>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</si>
  <si>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</si>
  <si>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</si>
  <si>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</si>
  <si>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</si>
  <si>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</si>
  <si>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</si>
  <si>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</si>
  <si>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</si>
  <si>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</si>
  <si>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</si>
  <si>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</si>
  <si>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</si>
  <si>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</si>
  <si>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</si>
  <si>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</si>
  <si>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</si>
  <si>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</si>
  <si>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</si>
  <si>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</si>
  <si>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</si>
  <si>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</si>
  <si>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</si>
  <si>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</si>
  <si>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</si>
  <si>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</si>
  <si>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</si>
  <si>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</si>
  <si>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</si>
  <si>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</si>
  <si>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</si>
  <si>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</si>
  <si>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</si>
  <si>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</si>
  <si>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</si>
  <si>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</si>
  <si>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</si>
  <si>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</si>
  <si>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</si>
  <si>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</si>
  <si>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</si>
  <si>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</si>
  <si>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</si>
  <si>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</si>
  <si>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</si>
  <si>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</si>
  <si>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</si>
  <si>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</si>
  <si>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</si>
  <si>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</si>
  <si>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</si>
  <si>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</si>
  <si>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</si>
  <si>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</si>
  <si>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</si>
  <si>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</si>
  <si>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</si>
  <si>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</si>
  <si>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</si>
  <si>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</si>
  <si>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</si>
  <si>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</si>
  <si>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</si>
  <si>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</si>
  <si>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</si>
  <si>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</si>
  <si>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</si>
  <si>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</si>
  <si>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</si>
  <si>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</si>
  <si>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</si>
  <si>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</si>
  <si>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</si>
  <si>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</si>
  <si>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</si>
  <si>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</si>
  <si>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</si>
  <si>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</si>
  <si>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</si>
  <si>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</si>
  <si>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</si>
  <si>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</si>
  <si>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</si>
  <si>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</si>
  <si>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</si>
  <si>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</si>
  <si>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</si>
  <si>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</si>
  <si>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</si>
  <si>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</si>
  <si>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</si>
  <si>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</si>
  <si>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</si>
  <si>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</si>
  <si>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</si>
  <si>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</si>
  <si>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</si>
  <si>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</si>
  <si>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</si>
  <si>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</si>
  <si>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</si>
  <si>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</si>
  <si>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</si>
  <si>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</si>
  <si>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</si>
  <si>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</si>
  <si>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</si>
  <si>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</si>
  <si>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</si>
  <si>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</si>
  <si>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</si>
  <si>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</si>
  <si>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</si>
  <si>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</si>
  <si>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</si>
  <si>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</si>
  <si>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</si>
  <si>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</si>
  <si>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</si>
  <si>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</si>
  <si>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</si>
  <si>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</si>
  <si>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</si>
  <si>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</si>
  <si>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</si>
  <si>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</si>
  <si>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</si>
  <si>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</si>
  <si>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</si>
  <si>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</si>
  <si>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</si>
  <si>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</si>
  <si>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</si>
  <si>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</si>
  <si>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</si>
  <si>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</si>
  <si>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</si>
  <si>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</si>
  <si>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</si>
  <si>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</si>
  <si>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</si>
  <si>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</si>
  <si>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</si>
  <si>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</si>
  <si>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</si>
  <si>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</si>
  <si>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</si>
  <si>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</si>
  <si>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</si>
  <si>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</si>
  <si>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</si>
  <si>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</si>
  <si>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</si>
  <si>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</si>
  <si>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</si>
  <si>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</si>
  <si>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</si>
  <si>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</si>
  <si>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</si>
  <si>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</si>
  <si>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</si>
  <si>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</si>
  <si>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</si>
  <si>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</si>
  <si>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</si>
  <si>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</si>
  <si>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</si>
  <si>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</si>
  <si>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</si>
  <si>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</si>
  <si>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</si>
  <si>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</si>
  <si>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</si>
  <si>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</si>
  <si>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</si>
  <si>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</si>
  <si>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</si>
  <si>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</si>
  <si>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</si>
  <si>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</si>
  <si>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</si>
  <si>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</si>
  <si>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</si>
  <si>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</si>
  <si>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</si>
  <si>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</si>
  <si>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</si>
  <si>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</si>
  <si>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</si>
  <si>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</si>
  <si>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</si>
  <si>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</si>
  <si>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</si>
  <si>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</si>
  <si>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</si>
  <si>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</si>
  <si>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</si>
  <si>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</si>
  <si>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</si>
  <si>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</si>
  <si>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</si>
  <si>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</si>
  <si>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</si>
  <si>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</si>
  <si>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</si>
  <si>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</si>
  <si>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</si>
  <si>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</si>
  <si>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</si>
  <si>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</si>
  <si>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</si>
  <si>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</si>
  <si>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</si>
  <si>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</si>
  <si>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</si>
  <si>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</si>
  <si>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</si>
  <si>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</si>
  <si>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</si>
  <si>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</si>
  <si>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</si>
  <si>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</si>
  <si>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</si>
  <si>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</si>
  <si>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</si>
  <si>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</si>
  <si>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</si>
  <si>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</si>
  <si>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</si>
  <si>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</si>
  <si>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</si>
  <si>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</si>
  <si>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</si>
  <si>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</si>
  <si>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</si>
  <si>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</si>
  <si>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</si>
  <si>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</si>
  <si>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</si>
  <si>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</si>
  <si>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</si>
  <si>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</si>
  <si>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</si>
  <si>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</si>
  <si>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</si>
  <si>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</si>
  <si>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</si>
  <si>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</si>
  <si>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</si>
  <si>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</si>
  <si>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</si>
  <si>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</si>
  <si>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</si>
  <si>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</si>
  <si>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</si>
  <si>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</si>
  <si>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</si>
  <si>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</si>
  <si>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</si>
  <si>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</si>
  <si>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</si>
  <si>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</si>
  <si>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</si>
  <si>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</si>
  <si>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</si>
  <si>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</si>
  <si>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</si>
  <si>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</si>
  <si>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</si>
  <si>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</si>
  <si>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</si>
  <si>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</si>
  <si>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</si>
  <si>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</si>
  <si>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</si>
  <si>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</si>
  <si>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</si>
  <si>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</si>
  <si>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</si>
  <si>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</si>
  <si>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</si>
  <si>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</si>
  <si>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</si>
  <si>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</si>
  <si>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</si>
  <si>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</si>
  <si>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</si>
  <si>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</si>
  <si>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</si>
  <si>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</si>
  <si>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</si>
  <si>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</si>
  <si>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</si>
  <si>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</si>
  <si>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</si>
  <si>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</si>
  <si>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</si>
  <si>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</si>
  <si>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</si>
  <si>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</si>
  <si>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</si>
  <si>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</si>
  <si>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</si>
  <si>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</si>
  <si>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</si>
  <si>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</si>
  <si>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</si>
  <si>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</si>
  <si>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</si>
  <si>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</si>
  <si>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</si>
  <si>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</si>
  <si>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</si>
  <si>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</si>
  <si>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</si>
  <si>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</si>
  <si>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</si>
  <si>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</si>
  <si>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</si>
  <si>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</si>
  <si>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</si>
  <si>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</si>
  <si>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</si>
  <si>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</si>
  <si>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</si>
  <si>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</si>
  <si>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</si>
  <si>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</si>
  <si>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</si>
  <si>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</si>
  <si>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</si>
  <si>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</si>
  <si>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</si>
  <si>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</si>
  <si>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</si>
  <si>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</si>
  <si>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</si>
  <si>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</si>
  <si>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</si>
  <si>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</si>
  <si>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</si>
  <si>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</si>
  <si>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</si>
  <si>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</si>
  <si>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</si>
  <si>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</si>
  <si>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</si>
  <si>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</si>
  <si>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</si>
  <si>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</si>
  <si>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</si>
  <si>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</si>
  <si>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</si>
  <si>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</si>
  <si>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</si>
  <si>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</si>
  <si>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</si>
  <si>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</si>
  <si>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</si>
  <si>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</si>
  <si>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</si>
  <si>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</si>
  <si>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</si>
  <si>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</si>
  <si>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</si>
  <si>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</si>
  <si>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</si>
  <si>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</si>
  <si>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</si>
  <si>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</si>
  <si>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</si>
  <si>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</si>
  <si>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</si>
  <si>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</si>
  <si>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</si>
  <si>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</si>
  <si>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</si>
  <si>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</si>
  <si>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</si>
  <si>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</si>
  <si>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</si>
  <si>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</si>
  <si>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</si>
  <si>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</si>
  <si>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</si>
  <si>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</si>
  <si>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</si>
  <si>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</si>
  <si>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</si>
  <si>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</si>
  <si>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</si>
  <si>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</si>
  <si>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</si>
  <si>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</si>
  <si>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</si>
  <si>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</si>
  <si>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</si>
  <si>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</si>
  <si>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</si>
  <si>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</si>
  <si>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</si>
  <si>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</si>
  <si>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</si>
  <si>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</si>
  <si>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</si>
  <si>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</si>
  <si>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</si>
  <si>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</si>
  <si>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</si>
  <si>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</si>
  <si>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</si>
  <si>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</si>
  <si>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</si>
  <si>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</si>
  <si>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</si>
  <si>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</si>
  <si>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</si>
  <si>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</si>
  <si>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</si>
  <si>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</si>
  <si>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</si>
  <si>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</si>
  <si>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</si>
  <si>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</si>
  <si>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</si>
  <si>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</si>
  <si>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</si>
  <si>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</si>
  <si>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</si>
  <si>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</si>
  <si>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</si>
  <si>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</si>
  <si>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</si>
  <si>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</si>
  <si>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</si>
  <si>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</si>
  <si>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</si>
  <si>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</si>
  <si>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</si>
  <si>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</si>
  <si>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</si>
  <si>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</si>
  <si>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</si>
  <si>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</si>
  <si>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</si>
  <si>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</si>
  <si>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</si>
  <si>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</si>
  <si>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</si>
  <si>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</si>
  <si>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</si>
  <si>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</si>
  <si>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</si>
  <si>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</si>
  <si>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</si>
  <si>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</si>
  <si>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</si>
  <si>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</si>
  <si>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</si>
  <si>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</si>
  <si>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</si>
  <si>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</si>
  <si>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</si>
  <si>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</si>
  <si>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</si>
  <si>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</si>
  <si>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</si>
  <si>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</si>
  <si>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</si>
  <si>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</si>
  <si>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</si>
  <si>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</si>
  <si>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</si>
  <si>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</si>
  <si>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</si>
  <si>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</si>
  <si>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</si>
  <si>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</si>
  <si>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</si>
  <si>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</si>
  <si>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</si>
  <si>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</si>
  <si>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</si>
  <si>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</si>
  <si>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</si>
  <si>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</si>
  <si>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</si>
  <si>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</si>
  <si>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</si>
  <si>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</si>
  <si>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</si>
  <si>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</si>
  <si>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</si>
  <si>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</si>
  <si>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</si>
  <si>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</si>
  <si>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</si>
  <si>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</si>
  <si>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</si>
  <si>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</si>
  <si>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</si>
  <si>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</si>
  <si>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</si>
  <si>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</si>
  <si>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</si>
  <si>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</si>
  <si>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</si>
  <si>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</si>
  <si>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</si>
  <si>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</si>
  <si>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</si>
  <si>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</si>
  <si>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</si>
  <si>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</si>
  <si>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</si>
  <si>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</si>
  <si>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</si>
  <si>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</si>
  <si>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</si>
  <si>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</si>
  <si>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</si>
  <si>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</si>
  <si>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</si>
  <si>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</si>
  <si>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</si>
  <si>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</si>
  <si>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</si>
  <si>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</si>
  <si>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</si>
  <si>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</si>
  <si>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</si>
  <si>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</si>
  <si>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</si>
  <si>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</si>
  <si>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</si>
  <si>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</si>
  <si>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</si>
  <si>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</si>
  <si>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</si>
  <si>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</si>
  <si>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</si>
  <si>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</si>
  <si>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</si>
  <si>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</si>
  <si>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</si>
  <si>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</si>
  <si>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</si>
  <si>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</si>
  <si>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</si>
  <si>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</si>
  <si>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</si>
  <si>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</si>
  <si>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</si>
  <si>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</si>
  <si>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</si>
  <si>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</si>
  <si>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</si>
  <si>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</si>
  <si>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</si>
  <si>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</si>
  <si>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</si>
  <si>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</si>
  <si>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</si>
  <si>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</si>
  <si>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</si>
  <si>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</si>
  <si>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</si>
  <si>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</si>
  <si>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</si>
  <si>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</si>
  <si>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</si>
  <si>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</si>
  <si>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</si>
  <si>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</si>
  <si>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</si>
  <si>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</si>
  <si>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</si>
  <si>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</si>
  <si>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</si>
  <si>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</si>
  <si>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</si>
  <si>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</si>
  <si>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</si>
  <si>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</si>
  <si>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</si>
  <si>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</si>
  <si>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</si>
  <si>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</si>
  <si>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</si>
  <si>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</si>
  <si>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</si>
  <si>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</si>
  <si>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</si>
  <si>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</si>
  <si>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</si>
  <si>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</si>
  <si>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</si>
  <si>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</si>
  <si>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</si>
  <si>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</si>
  <si>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</si>
  <si>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</si>
  <si>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</si>
  <si>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</si>
  <si>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</si>
  <si>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</si>
  <si>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</si>
  <si>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</si>
  <si>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</si>
  <si>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</si>
  <si>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</si>
  <si>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</si>
  <si>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</si>
  <si>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</si>
  <si>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</si>
  <si>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</si>
  <si>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</si>
  <si>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</si>
  <si>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</si>
  <si>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</si>
  <si>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</si>
  <si>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</si>
  <si>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</si>
  <si>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</si>
  <si>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</si>
  <si>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</si>
  <si>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</si>
  <si>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</si>
  <si>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</si>
  <si>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</si>
  <si>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</si>
  <si>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</si>
  <si>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</si>
  <si>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</si>
  <si>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</si>
  <si>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</si>
  <si>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</si>
  <si>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</si>
  <si>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</si>
  <si>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</si>
  <si>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</si>
  <si>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</si>
  <si>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</si>
  <si>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</si>
  <si>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</si>
  <si>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</si>
  <si>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</si>
  <si>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</si>
  <si>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</si>
  <si>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</si>
  <si>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</si>
  <si>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</si>
  <si>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</si>
  <si>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</si>
  <si>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</si>
  <si>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</si>
  <si>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</si>
  <si>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</si>
  <si>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</si>
  <si>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</si>
  <si>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</si>
  <si>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</si>
  <si>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</si>
  <si>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</si>
  <si>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</si>
  <si>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</si>
  <si>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</si>
  <si>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</si>
  <si>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</si>
  <si>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</si>
  <si>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</si>
  <si>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</si>
  <si>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</si>
  <si>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</si>
  <si>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</si>
  <si>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</si>
  <si>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</si>
  <si>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</si>
  <si>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</si>
  <si>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</si>
  <si>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</si>
  <si>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</si>
  <si>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</si>
  <si>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</si>
  <si>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</si>
  <si>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</si>
  <si>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</si>
  <si>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</si>
  <si>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</si>
  <si>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</si>
  <si>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</si>
  <si>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</si>
  <si>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</si>
  <si>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</si>
  <si>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</si>
  <si>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</si>
  <si>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</si>
  <si>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</si>
  <si>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</si>
  <si>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</si>
  <si>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</si>
  <si>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</si>
  <si>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</si>
  <si>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</si>
  <si>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</si>
  <si>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</si>
  <si>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</si>
  <si>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</si>
  <si>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</si>
  <si>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</si>
  <si>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</si>
  <si>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</si>
  <si>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</si>
  <si>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</si>
  <si>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</si>
  <si>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</si>
  <si>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</si>
  <si>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</si>
  <si>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</si>
  <si>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</si>
  <si>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</si>
  <si>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</si>
  <si>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</si>
  <si>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</si>
  <si>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</si>
  <si>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</si>
  <si>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</si>
  <si>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</si>
  <si>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</si>
  <si>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</si>
  <si>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</si>
  <si>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</si>
  <si>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</si>
  <si>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</si>
  <si>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</si>
  <si>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</si>
  <si>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</si>
  <si>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</si>
  <si>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</si>
  <si>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</si>
  <si>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</si>
  <si>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</si>
  <si>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</si>
  <si>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</si>
  <si>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</si>
  <si>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</si>
  <si>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</si>
  <si>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</si>
  <si>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</si>
  <si>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</si>
  <si>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</si>
  <si>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</si>
  <si>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</si>
  <si>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</si>
  <si>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</si>
  <si>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</si>
  <si>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</si>
  <si>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</si>
  <si>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</si>
  <si>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</si>
  <si>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</si>
  <si>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</si>
  <si>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</si>
  <si>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</si>
  <si>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</si>
  <si>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</si>
  <si>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</si>
  <si>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</si>
  <si>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</si>
  <si>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</si>
  <si>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</si>
  <si>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</si>
  <si>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</si>
  <si>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</si>
  <si>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</si>
  <si>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</si>
  <si>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</si>
  <si>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</si>
  <si>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</si>
  <si>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</si>
  <si>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</si>
  <si>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</si>
  <si>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</si>
  <si>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</si>
  <si>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</si>
  <si>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</si>
  <si>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</si>
  <si>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</si>
  <si>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</si>
  <si>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</si>
  <si>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</si>
  <si>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</si>
  <si>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</si>
  <si>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</si>
  <si>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</si>
  <si>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</si>
  <si>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</si>
  <si>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</si>
  <si>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</si>
  <si>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</si>
  <si>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</si>
  <si>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</si>
  <si>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</si>
  <si>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</si>
  <si>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</si>
  <si>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</si>
  <si>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</si>
  <si>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</si>
  <si>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</si>
  <si>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</si>
  <si>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</si>
  <si>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</si>
  <si>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</si>
  <si>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</si>
  <si>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</si>
  <si>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</si>
  <si>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</si>
  <si>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</si>
  <si>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</si>
  <si>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</si>
  <si>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</si>
  <si>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</si>
  <si>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</si>
  <si>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</si>
  <si>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</si>
  <si>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</si>
  <si>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</si>
  <si>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</si>
  <si>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</si>
  <si>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</si>
  <si>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</si>
  <si>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</si>
  <si>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</si>
  <si>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</si>
  <si>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</si>
  <si>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</si>
  <si>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</si>
  <si>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</si>
  <si>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</si>
  <si>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</si>
  <si>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</si>
  <si>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</si>
  <si>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</si>
  <si>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</si>
  <si>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</si>
  <si>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</si>
  <si>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</si>
  <si>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</si>
  <si>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</si>
  <si>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</si>
  <si>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</si>
  <si>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</si>
  <si>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</si>
  <si>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</si>
  <si>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</si>
  <si>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</si>
  <si>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</si>
  <si>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</si>
  <si>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</si>
  <si>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</si>
  <si>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</si>
  <si>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</si>
  <si>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</si>
  <si>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</si>
  <si>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</si>
  <si>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</si>
  <si>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</si>
  <si>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</si>
  <si>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</si>
  <si>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</si>
  <si>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</si>
  <si>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</si>
  <si>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</si>
  <si>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</si>
  <si>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</si>
  <si>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</si>
  <si>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</si>
  <si>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</si>
  <si>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</si>
  <si>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</si>
  <si>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</si>
  <si>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</si>
  <si>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</si>
  <si>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</si>
  <si>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</si>
  <si>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</si>
  <si>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</si>
  <si>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</si>
  <si>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</si>
  <si>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</si>
  <si>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</si>
  <si>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</si>
  <si>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</si>
  <si>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</si>
  <si>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</si>
  <si>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</si>
  <si>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</si>
  <si>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</si>
  <si>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</si>
  <si>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</si>
  <si>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</si>
  <si>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</si>
  <si>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</si>
  <si>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</si>
  <si>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</si>
  <si>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</si>
  <si>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</si>
  <si>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</si>
  <si>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</si>
  <si>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</si>
  <si>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</si>
  <si>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</si>
  <si>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</si>
  <si>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</si>
  <si>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</si>
  <si>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</si>
  <si>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</si>
  <si>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</si>
  <si>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</si>
  <si>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</si>
  <si>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</si>
  <si>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</si>
  <si>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</si>
  <si>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</si>
  <si>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</si>
  <si>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</si>
  <si>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</si>
  <si>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</si>
  <si>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</si>
  <si>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</si>
  <si>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</si>
  <si>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</si>
  <si>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</si>
  <si>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</si>
  <si>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</si>
  <si>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</si>
  <si>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</si>
  <si>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</si>
  <si>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</si>
  <si>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</si>
  <si>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</si>
  <si>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</si>
  <si>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</si>
  <si>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</si>
  <si>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</si>
  <si>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</si>
  <si>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</si>
  <si>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</si>
  <si>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</si>
  <si>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</si>
  <si>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</si>
  <si>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</si>
  <si>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</si>
  <si>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</si>
  <si>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</si>
  <si>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</si>
  <si>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</si>
  <si>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</si>
  <si>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</si>
  <si>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</si>
  <si>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</si>
  <si>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</si>
  <si>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</si>
  <si>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</si>
  <si>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</si>
  <si>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</si>
  <si>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</si>
  <si>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</si>
  <si>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</si>
  <si>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</si>
  <si>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</si>
  <si>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</si>
  <si>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</si>
  <si>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</si>
  <si>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</si>
  <si>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</si>
  <si>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</si>
  <si>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</si>
  <si>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</si>
  <si>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</si>
  <si>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</si>
  <si>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</si>
  <si>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</si>
  <si>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</si>
  <si>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</si>
  <si>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</si>
  <si>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</si>
  <si>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</si>
  <si>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</si>
  <si>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</si>
  <si>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</si>
  <si>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</si>
  <si>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</si>
  <si>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</si>
  <si>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</si>
  <si>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</si>
  <si>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</si>
  <si>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</si>
  <si>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</si>
  <si>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</si>
  <si>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</si>
  <si>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</si>
  <si>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</si>
  <si>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</si>
  <si>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</si>
  <si>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</si>
  <si>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</si>
  <si>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</si>
  <si>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</si>
  <si>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</si>
  <si>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</si>
  <si>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</si>
  <si>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</si>
  <si>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</si>
  <si>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</si>
  <si>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</si>
  <si>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</si>
  <si>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</si>
  <si>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</si>
  <si>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</si>
  <si>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</si>
  <si>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</si>
  <si>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</si>
  <si>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</si>
  <si>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</si>
  <si>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</si>
  <si>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</si>
  <si>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</si>
  <si>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</si>
  <si>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</si>
  <si>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</si>
  <si>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</si>
  <si>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</si>
  <si>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</si>
  <si>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</si>
  <si>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</si>
  <si>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</si>
  <si>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</si>
  <si>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</si>
  <si>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</si>
  <si>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</si>
  <si>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</si>
  <si>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</si>
  <si>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</si>
  <si>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</si>
  <si>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</si>
  <si>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</si>
  <si>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</si>
  <si>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</si>
  <si>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</si>
  <si>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</si>
  <si>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</si>
  <si>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</si>
  <si>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</si>
  <si>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</si>
  <si>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</si>
  <si>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</si>
  <si>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</si>
  <si>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</si>
  <si>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</si>
  <si>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</si>
  <si>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</si>
  <si>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</si>
  <si>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</si>
  <si>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</si>
  <si>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</si>
  <si>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</si>
  <si>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</si>
  <si>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</si>
  <si>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</si>
  <si>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</si>
  <si>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</si>
  <si>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</si>
  <si>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</si>
  <si>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</si>
  <si>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</si>
  <si>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</si>
  <si>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</si>
  <si>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</si>
  <si>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</si>
  <si>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</si>
  <si>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</si>
  <si>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</si>
  <si>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</si>
  <si>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</si>
  <si>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</si>
  <si>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</si>
  <si>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</si>
  <si>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</si>
  <si>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</si>
  <si>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</si>
  <si>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</si>
  <si>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</si>
  <si>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</si>
  <si>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</si>
  <si>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</si>
  <si>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</si>
  <si>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</si>
  <si>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</si>
  <si>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</si>
  <si>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</si>
  <si>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</si>
  <si>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</si>
  <si>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</si>
  <si>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</si>
  <si>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</si>
  <si>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</si>
  <si>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</si>
  <si>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</si>
  <si>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</si>
  <si>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</si>
  <si>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</si>
  <si>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</si>
  <si>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</si>
  <si>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</si>
  <si>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</si>
  <si>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</si>
  <si>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</si>
  <si>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</si>
  <si>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</si>
  <si>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</si>
  <si>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</si>
  <si>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</si>
  <si>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</si>
  <si>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</si>
  <si>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</si>
  <si>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</si>
  <si>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</si>
  <si>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</si>
  <si>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</si>
  <si>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</si>
  <si>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</si>
  <si>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</si>
  <si>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</si>
  <si>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</si>
  <si>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</si>
  <si>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</si>
  <si>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</si>
  <si>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</si>
  <si>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</si>
  <si>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</si>
  <si>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</si>
  <si>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</si>
  <si>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</si>
  <si>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</si>
  <si>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</si>
  <si>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</si>
  <si>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</si>
  <si>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</si>
  <si>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</si>
  <si>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</si>
  <si>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</si>
  <si>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</si>
  <si>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</si>
  <si>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</si>
  <si>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</si>
  <si>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</si>
  <si>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</si>
  <si>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</si>
  <si>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</si>
  <si>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</si>
  <si>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</si>
  <si>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</si>
  <si>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</si>
  <si>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</si>
  <si>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</si>
  <si>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</si>
  <si>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</si>
  <si>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</si>
  <si>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</si>
  <si>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</si>
  <si>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</si>
  <si>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</si>
  <si>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</si>
  <si>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</si>
  <si>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</si>
  <si>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</si>
  <si>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</si>
  <si>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</si>
  <si>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</si>
  <si>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</si>
  <si>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</si>
  <si>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</si>
  <si>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</si>
  <si>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</si>
  <si>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</si>
  <si>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</si>
  <si>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</si>
  <si>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</si>
  <si>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</si>
  <si>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</si>
  <si>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</si>
  <si>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</si>
  <si>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</si>
  <si>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</si>
  <si>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</si>
  <si>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</si>
  <si>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</si>
  <si>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</si>
  <si>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</si>
  <si>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</si>
  <si>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</si>
  <si>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</si>
  <si>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</si>
  <si>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</si>
  <si>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</si>
  <si>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</si>
  <si>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</si>
  <si>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</si>
  <si>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</si>
  <si>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</si>
  <si>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</si>
  <si>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</si>
  <si>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</si>
  <si>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</si>
  <si>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</si>
  <si>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</si>
  <si>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</si>
  <si>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</si>
  <si>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</si>
  <si>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</si>
  <si>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</si>
  <si>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</si>
  <si>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</si>
  <si>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</si>
  <si>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</si>
  <si>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</si>
  <si>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</si>
  <si>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</si>
  <si>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</si>
  <si>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</si>
  <si>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</si>
  <si>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</si>
  <si>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</si>
  <si>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</si>
  <si>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</si>
  <si>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</si>
  <si>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</si>
  <si>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</si>
  <si>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</si>
  <si>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</si>
  <si>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</si>
  <si>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</si>
  <si>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</si>
  <si>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</si>
  <si>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</si>
  <si>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</si>
  <si>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</si>
  <si>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</si>
  <si>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</si>
  <si>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</si>
  <si>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</si>
  <si>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</si>
  <si>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</si>
  <si>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</si>
  <si>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</si>
  <si>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</si>
  <si>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</si>
  <si>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</si>
  <si>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</si>
  <si>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</si>
  <si>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</si>
  <si>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</si>
  <si>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</si>
  <si>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</si>
  <si>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</si>
  <si>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</si>
  <si>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</si>
  <si>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</si>
  <si>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</si>
  <si>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</si>
  <si>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</si>
  <si>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</si>
  <si>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</si>
  <si>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</si>
  <si>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</si>
  <si>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</si>
  <si>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</si>
  <si>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</si>
  <si>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</si>
  <si>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</si>
  <si>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</si>
  <si>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</si>
  <si>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</si>
  <si>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</si>
  <si>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</si>
  <si>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</si>
  <si>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</si>
  <si>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</si>
  <si>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</si>
  <si>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</si>
  <si>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</si>
  <si>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</si>
  <si>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</si>
  <si>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</si>
  <si>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</si>
  <si>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</si>
  <si>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</si>
  <si>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</si>
  <si>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</si>
  <si>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</si>
  <si>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</si>
  <si>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</si>
  <si>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</si>
  <si>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</si>
  <si>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</si>
  <si>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</si>
  <si>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</si>
  <si>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</si>
  <si>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</si>
  <si>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</si>
  <si>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</si>
  <si>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</si>
  <si>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</si>
  <si>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</si>
  <si>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</si>
  <si>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</si>
  <si>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</si>
  <si>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</si>
  <si>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</si>
  <si>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</si>
  <si>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</si>
  <si>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</si>
  <si>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</si>
  <si>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</si>
  <si>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</si>
  <si>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</si>
  <si>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</si>
  <si>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</si>
  <si>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</si>
  <si>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</si>
  <si>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</si>
  <si>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</si>
  <si>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</si>
  <si>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</si>
  <si>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</si>
  <si>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</si>
  <si>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</si>
  <si>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</si>
  <si>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</si>
  <si>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</si>
  <si>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</si>
  <si>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</si>
  <si>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</si>
  <si>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</si>
  <si>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</si>
  <si>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</si>
  <si>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</si>
  <si>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</si>
  <si>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</si>
  <si>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</si>
  <si>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</si>
  <si>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</si>
  <si>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</si>
  <si>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</si>
  <si>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</si>
  <si>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</si>
  <si>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</si>
  <si>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</si>
  <si>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</si>
  <si>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</si>
  <si>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</si>
  <si>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</si>
  <si>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</si>
  <si>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</si>
  <si>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</si>
  <si>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</si>
  <si>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</si>
  <si>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</si>
  <si>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</si>
  <si>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</si>
  <si>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</si>
  <si>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</si>
  <si>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</si>
  <si>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</si>
  <si>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</si>
  <si>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</si>
  <si>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</si>
  <si>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</si>
  <si>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</si>
  <si>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</si>
  <si>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</si>
  <si>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</si>
  <si>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</si>
  <si>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</si>
  <si>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</si>
  <si>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</si>
  <si>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</si>
  <si>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</si>
  <si>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</si>
  <si>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</si>
  <si>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</si>
  <si>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</si>
  <si>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</si>
  <si>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</si>
  <si>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</si>
  <si>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</si>
  <si>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</si>
  <si>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</si>
  <si>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</si>
  <si>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</si>
  <si>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</si>
  <si>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</si>
  <si>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</si>
  <si>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</si>
  <si>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</si>
  <si>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</si>
  <si>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</si>
  <si>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</si>
  <si>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</si>
  <si>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</si>
  <si>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</si>
  <si>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</si>
  <si>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</si>
  <si>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</si>
  <si>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</si>
  <si>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</si>
  <si>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</si>
  <si>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</si>
  <si>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</si>
  <si>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</si>
  <si>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</si>
  <si>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</si>
  <si>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</si>
  <si>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</si>
  <si>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</si>
  <si>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</si>
  <si>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</si>
  <si>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</si>
  <si>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</si>
  <si>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</si>
  <si>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</si>
  <si>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</si>
  <si>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</si>
  <si>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</si>
  <si>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</si>
  <si>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</si>
  <si>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</si>
  <si>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</si>
  <si>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</si>
  <si>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</si>
  <si>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</si>
  <si>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</si>
  <si>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</si>
  <si>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</si>
  <si>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</si>
  <si>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</si>
  <si>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</si>
  <si>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</si>
  <si>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</si>
  <si>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</si>
  <si>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</si>
  <si>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</si>
  <si>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</si>
  <si>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</si>
  <si>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</si>
  <si>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</si>
  <si>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</si>
  <si>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</si>
  <si>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</si>
  <si>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</si>
  <si>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</si>
  <si>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</si>
  <si>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</si>
  <si>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</si>
  <si>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</si>
  <si>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</si>
  <si>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</si>
  <si>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</si>
  <si>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</si>
  <si>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</si>
  <si>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</si>
  <si>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</si>
  <si>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</si>
  <si>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</si>
  <si>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</si>
  <si>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</si>
  <si>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</si>
  <si>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</si>
  <si>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</si>
  <si>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</si>
  <si>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</si>
  <si>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</si>
  <si>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</si>
  <si>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</si>
  <si>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</si>
  <si>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</si>
  <si>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</si>
  <si>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</si>
  <si>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</si>
  <si>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</si>
  <si>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</si>
  <si>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</si>
  <si>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</si>
  <si>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</si>
  <si>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</si>
  <si>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</si>
  <si>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</si>
  <si>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</si>
  <si>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</si>
  <si>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</si>
  <si>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</si>
  <si>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</si>
  <si>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</si>
  <si>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</si>
  <si>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</si>
  <si>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</si>
  <si>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</si>
  <si>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</si>
  <si>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</si>
  <si>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</si>
  <si>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</si>
  <si>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</si>
  <si>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</si>
  <si>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</si>
  <si>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</si>
  <si>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</si>
  <si>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</si>
  <si>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</si>
  <si>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</si>
  <si>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</si>
  <si>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</si>
  <si>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</si>
  <si>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</si>
  <si>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</si>
  <si>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</si>
  <si>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</si>
  <si>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</si>
  <si>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</si>
  <si>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</si>
  <si>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</si>
  <si>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</si>
  <si>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</si>
  <si>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</si>
  <si>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</si>
  <si>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</si>
  <si>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</si>
  <si>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</si>
  <si>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</si>
  <si>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</si>
  <si>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</si>
  <si>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</si>
  <si>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</si>
  <si>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</si>
  <si>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</si>
  <si>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</si>
  <si>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</si>
  <si>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</si>
  <si>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</si>
  <si>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</si>
  <si>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</si>
  <si>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</si>
  <si>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</si>
  <si>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</si>
  <si>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</si>
  <si>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</si>
  <si>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</si>
  <si>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</si>
  <si>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</si>
  <si>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</si>
  <si>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</si>
  <si>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</si>
  <si>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</si>
  <si>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</si>
  <si>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</si>
  <si>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</si>
  <si>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</si>
  <si>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</si>
  <si>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</si>
  <si>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</si>
  <si>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</si>
  <si>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</si>
  <si>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</si>
  <si>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</si>
  <si>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</si>
  <si>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</si>
  <si>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</si>
  <si>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</si>
  <si>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</si>
  <si>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</si>
  <si>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</si>
  <si>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</si>
  <si>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</si>
  <si>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</si>
  <si>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</si>
  <si>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</si>
  <si>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</si>
  <si>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</si>
  <si>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</si>
  <si>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</si>
  <si>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</si>
  <si>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</si>
  <si>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</si>
  <si>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</si>
  <si>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</si>
  <si>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</si>
  <si>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</si>
  <si>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</si>
  <si>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</si>
  <si>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</si>
  <si>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</si>
  <si>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</si>
  <si>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</si>
  <si>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</si>
  <si>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</si>
  <si>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</si>
  <si>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</si>
  <si>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</si>
  <si>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</si>
  <si>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</si>
  <si>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</si>
  <si>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</si>
  <si>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</si>
  <si>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</si>
  <si>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</si>
  <si>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</si>
  <si>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</si>
  <si>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</si>
  <si>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</si>
  <si>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</si>
  <si>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</si>
  <si>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</si>
  <si>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</si>
  <si>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</si>
  <si>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</si>
  <si>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</si>
  <si>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</si>
  <si>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</si>
  <si>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</si>
  <si>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</si>
  <si>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</si>
  <si>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</si>
  <si>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</si>
  <si>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</si>
  <si>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</si>
  <si>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</si>
  <si>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</si>
  <si>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</si>
  <si>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</si>
  <si>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</si>
  <si>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</si>
  <si>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</si>
  <si>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</si>
  <si>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</si>
  <si>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</si>
  <si>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</si>
  <si>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</si>
  <si>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</si>
  <si>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</si>
  <si>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</si>
  <si>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</si>
  <si>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</si>
  <si>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</si>
  <si>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</si>
  <si>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</si>
  <si>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</si>
  <si>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</si>
  <si>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</si>
  <si>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</si>
  <si>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</si>
  <si>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</si>
  <si>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</si>
  <si>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</si>
  <si>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</si>
  <si>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</si>
  <si>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</si>
  <si>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</si>
  <si>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</si>
  <si>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</si>
  <si>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</si>
  <si>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</si>
  <si>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</si>
  <si>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</si>
  <si>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</si>
  <si>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</si>
  <si>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</si>
  <si>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</si>
  <si>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</si>
  <si>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</si>
  <si>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</si>
  <si>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</si>
  <si>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</si>
  <si>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</si>
  <si>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</si>
  <si>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</si>
  <si>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</si>
  <si>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</si>
  <si>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</si>
  <si>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</si>
  <si>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</si>
  <si>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</si>
  <si>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</si>
  <si>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</si>
  <si>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</si>
  <si>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</si>
  <si>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</si>
  <si>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</si>
  <si>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</si>
  <si>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</si>
  <si>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</si>
  <si>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</si>
  <si>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</si>
  <si>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</si>
  <si>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</si>
  <si>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</si>
  <si>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</si>
  <si>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</si>
  <si>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</si>
  <si>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</si>
  <si>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</si>
  <si>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</si>
  <si>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</si>
  <si>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</si>
  <si>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</si>
  <si>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</si>
  <si>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</si>
  <si>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</si>
  <si>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</si>
  <si>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</si>
  <si>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</si>
  <si>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</si>
  <si>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</si>
  <si>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</si>
  <si>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</si>
  <si>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</si>
  <si>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</si>
  <si>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</si>
  <si>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</si>
  <si>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</si>
  <si>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</si>
  <si>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</si>
  <si>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</si>
  <si>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</si>
  <si>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</si>
  <si>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</si>
  <si>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</si>
  <si>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</si>
  <si>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</si>
  <si>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</si>
  <si>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</si>
  <si>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</si>
  <si>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</si>
  <si>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</si>
  <si>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</si>
  <si>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</si>
  <si>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</si>
  <si>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</si>
  <si>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</si>
  <si>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</si>
  <si>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</si>
  <si>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</si>
  <si>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</si>
  <si>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</si>
  <si>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</si>
  <si>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</si>
  <si>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</si>
  <si>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</si>
  <si>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</si>
  <si>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</si>
  <si>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</si>
  <si>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</si>
  <si>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</si>
  <si>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</si>
  <si>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</si>
  <si>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</si>
  <si>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</si>
  <si>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</si>
  <si>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</si>
  <si>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</si>
  <si>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</si>
  <si>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</si>
  <si>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</si>
  <si>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</si>
  <si>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</si>
  <si>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</si>
  <si>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</si>
  <si>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</si>
  <si>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</si>
  <si>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</si>
  <si>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</si>
  <si>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</si>
  <si>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</si>
  <si>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</si>
  <si>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</si>
  <si>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</si>
  <si>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</si>
  <si>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</si>
  <si>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</si>
  <si>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</si>
  <si>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</si>
  <si>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</si>
  <si>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</si>
  <si>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</si>
  <si>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</si>
  <si>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</si>
  <si>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</si>
  <si>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</si>
  <si>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</si>
  <si>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</si>
  <si>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</si>
  <si>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</si>
  <si>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</si>
  <si>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</si>
  <si>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</si>
  <si>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</si>
  <si>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</si>
  <si>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</si>
  <si>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</si>
  <si>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</si>
  <si>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</si>
  <si>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</si>
  <si>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</si>
  <si>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</si>
  <si>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</si>
  <si>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</si>
  <si>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</si>
  <si>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</si>
  <si>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</si>
  <si>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</si>
  <si>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</si>
  <si>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</si>
  <si>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</si>
  <si>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</si>
  <si>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</si>
  <si>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</si>
  <si>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</si>
  <si>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</si>
  <si>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</si>
  <si>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</si>
  <si>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</si>
  <si>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</si>
  <si>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</si>
  <si>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</si>
  <si>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</si>
  <si>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</si>
  <si>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</si>
  <si>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</si>
  <si>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</si>
  <si>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</si>
  <si>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</si>
  <si>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</si>
  <si>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</si>
  <si>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</si>
  <si>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</si>
  <si>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</si>
  <si>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</si>
  <si>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</si>
  <si>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</si>
  <si>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</si>
  <si>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</si>
  <si>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</si>
  <si>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</si>
  <si>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</si>
  <si>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</si>
  <si>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</si>
  <si>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</si>
  <si>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</si>
  <si>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</si>
  <si>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</si>
  <si>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</si>
  <si>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</si>
  <si>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</si>
  <si>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</si>
  <si>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</si>
  <si>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</si>
  <si>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</si>
  <si>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</si>
  <si>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</si>
  <si>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</si>
  <si>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</si>
  <si>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</si>
  <si>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</si>
  <si>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</si>
  <si>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</si>
  <si>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</si>
  <si>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</si>
  <si>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</si>
  <si>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</si>
  <si>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</si>
  <si>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</si>
  <si>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</si>
  <si>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</si>
  <si>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</si>
  <si>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</si>
  <si>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</si>
  <si>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</si>
  <si>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</si>
  <si>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</si>
  <si>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</si>
  <si>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</si>
  <si>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</si>
  <si>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</si>
  <si>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</si>
  <si>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</si>
  <si>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</si>
  <si>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</si>
  <si>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</si>
  <si>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</si>
  <si>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</si>
  <si>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</si>
  <si>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</si>
  <si>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</si>
  <si>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</si>
  <si>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</si>
  <si>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</si>
  <si>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</si>
  <si>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</si>
  <si>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</si>
  <si>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</si>
  <si>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</si>
  <si>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</si>
  <si>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</si>
  <si>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</si>
  <si>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</si>
  <si>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</si>
  <si>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</si>
  <si>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</si>
  <si>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</si>
  <si>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</si>
  <si>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</si>
  <si>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</si>
  <si>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</si>
  <si>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</si>
  <si>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</si>
  <si>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</si>
  <si>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</si>
  <si>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</si>
  <si>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</si>
  <si>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</si>
  <si>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</si>
  <si>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</si>
  <si>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</si>
  <si>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</si>
  <si>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</si>
  <si>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</si>
  <si>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</si>
  <si>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</si>
  <si>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</si>
  <si>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</si>
  <si>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</si>
  <si>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</si>
  <si>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</si>
  <si>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</si>
  <si>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</si>
  <si>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</si>
  <si>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</si>
  <si>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</si>
  <si>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</si>
  <si>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</si>
  <si>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</si>
  <si>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</si>
  <si>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</si>
  <si>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</si>
  <si>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</si>
  <si>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</si>
  <si>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</si>
  <si>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</si>
  <si>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</si>
  <si>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</si>
  <si>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</si>
  <si>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</si>
  <si>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</si>
  <si>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</si>
  <si>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</si>
  <si>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</si>
  <si>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</si>
  <si>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</si>
  <si>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</si>
  <si>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</si>
  <si>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</si>
  <si>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</si>
  <si>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</si>
  <si>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</si>
  <si>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</si>
  <si>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</si>
  <si>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</si>
  <si>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</si>
  <si>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</si>
  <si>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</si>
  <si>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</si>
  <si>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</si>
  <si>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</si>
  <si>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</si>
  <si>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</si>
  <si>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</si>
  <si>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</si>
  <si>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</si>
  <si>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</si>
  <si>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</si>
  <si>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</si>
  <si>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</si>
  <si>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</si>
  <si>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</si>
  <si>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</si>
  <si>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</si>
  <si>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</si>
  <si>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</si>
  <si>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</si>
  <si>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</si>
  <si>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</si>
  <si>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</si>
  <si>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</si>
  <si>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</si>
  <si>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</si>
  <si>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</si>
  <si>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</si>
  <si>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</si>
  <si>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</si>
  <si>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</si>
  <si>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</si>
  <si>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</si>
  <si>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</si>
  <si>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</si>
  <si>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</si>
  <si>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</si>
  <si>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</si>
  <si>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</si>
  <si>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</si>
  <si>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</si>
  <si>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</si>
  <si>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</si>
  <si>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</si>
  <si>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</si>
  <si>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</si>
  <si>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</si>
  <si>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</si>
  <si>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</si>
  <si>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</si>
  <si>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</si>
  <si>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</si>
  <si>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</si>
  <si>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</si>
  <si>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</si>
  <si>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</si>
  <si>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</si>
  <si>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</si>
  <si>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</si>
  <si>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</si>
  <si>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</si>
  <si>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</si>
  <si>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</si>
  <si>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</si>
  <si>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</si>
  <si>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</si>
  <si>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</si>
  <si>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</si>
  <si>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</si>
  <si>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</si>
  <si>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</si>
  <si>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</si>
  <si>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</si>
  <si>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</si>
  <si>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</si>
  <si>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</si>
  <si>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</si>
  <si>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</si>
  <si>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</si>
  <si>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</si>
  <si>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</si>
  <si>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</si>
  <si>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</si>
  <si>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</si>
  <si>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</si>
  <si>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</si>
  <si>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</si>
  <si>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</si>
  <si>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</si>
  <si>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</si>
  <si>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</si>
  <si>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</si>
  <si>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</si>
  <si>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</si>
  <si>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</si>
  <si>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</si>
  <si>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</si>
  <si>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</si>
  <si>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</si>
  <si>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</si>
  <si>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</si>
  <si>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</si>
  <si>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</si>
  <si>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</si>
  <si>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</si>
  <si>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</si>
  <si>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</si>
  <si>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</si>
  <si>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</si>
  <si>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</si>
  <si>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</si>
  <si>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</si>
  <si>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</si>
  <si>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</si>
  <si>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</si>
  <si>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</si>
  <si>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</si>
  <si>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</si>
  <si>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</si>
  <si>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</si>
  <si>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</si>
  <si>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</si>
  <si>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</si>
  <si>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</si>
  <si>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</si>
  <si>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</si>
  <si>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</si>
  <si>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</si>
  <si>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</si>
  <si>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</si>
  <si>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</si>
  <si>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</si>
  <si>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</si>
  <si>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</si>
  <si>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</si>
  <si>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</si>
  <si>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</si>
  <si>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</si>
  <si>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</si>
  <si>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</si>
  <si>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</si>
  <si>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</si>
  <si>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</si>
  <si>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</si>
  <si>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</si>
  <si>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</si>
  <si>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</si>
  <si>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</si>
  <si>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</si>
  <si>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</si>
  <si>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</si>
  <si>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</si>
  <si>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</si>
  <si>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</si>
  <si>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</si>
  <si>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</si>
  <si>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</si>
  <si>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</si>
  <si>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</si>
  <si>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</si>
  <si>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</si>
  <si>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</si>
  <si>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</si>
  <si>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</si>
  <si>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</si>
  <si>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</si>
  <si>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</si>
  <si>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</si>
  <si>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</si>
  <si>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</si>
  <si>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</si>
  <si>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</si>
  <si>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</si>
  <si>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</si>
  <si>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</si>
  <si>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</si>
  <si>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</si>
  <si>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</si>
  <si>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</si>
  <si>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</si>
  <si>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</si>
  <si>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</si>
  <si>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</si>
  <si>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</si>
  <si>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</si>
  <si>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</si>
  <si>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</si>
  <si>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</si>
  <si>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</si>
  <si>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</si>
  <si>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</si>
  <si>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</si>
  <si>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</si>
  <si>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</si>
  <si>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</si>
  <si>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</si>
  <si>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</si>
  <si>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</si>
  <si>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</si>
  <si>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</si>
  <si>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</si>
  <si>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</si>
  <si>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</si>
  <si>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</si>
  <si>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</si>
  <si>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</si>
  <si>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</si>
  <si>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</si>
  <si>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</si>
  <si>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</si>
  <si>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</si>
  <si>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</si>
  <si>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</si>
  <si>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</si>
  <si>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</si>
  <si>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</si>
  <si>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</si>
  <si>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</si>
  <si>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</si>
  <si>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</si>
  <si>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</si>
  <si>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</si>
  <si>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</si>
  <si>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</si>
  <si>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</si>
  <si>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</si>
  <si>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</si>
  <si>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</si>
  <si>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</si>
  <si>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</si>
  <si>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</si>
  <si>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</si>
  <si>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</si>
  <si>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</si>
  <si>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</si>
  <si>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</si>
  <si>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</si>
  <si>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</si>
  <si>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</si>
  <si>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</si>
  <si>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</si>
  <si>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</si>
  <si>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</si>
  <si>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</si>
  <si>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</si>
  <si>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</si>
  <si>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</si>
  <si>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</si>
  <si>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</si>
  <si>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</si>
  <si>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</si>
  <si>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</si>
  <si>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</si>
  <si>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</si>
  <si>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</si>
  <si>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</si>
  <si>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</si>
  <si>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</si>
  <si>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</si>
  <si>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</si>
  <si>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</si>
  <si>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</si>
  <si>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</si>
  <si>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</si>
  <si>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</si>
  <si>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</si>
  <si>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</si>
  <si>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</si>
  <si>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</si>
  <si>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</si>
  <si>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</si>
  <si>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</si>
  <si>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</si>
  <si>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</si>
  <si>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</si>
  <si>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</si>
  <si>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</si>
  <si>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</si>
  <si>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</si>
  <si>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</si>
  <si>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</si>
  <si>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</si>
  <si>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</si>
  <si>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</si>
  <si>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</si>
  <si>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</si>
  <si>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</si>
  <si>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</si>
  <si>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</si>
  <si>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</si>
  <si>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</si>
  <si>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</si>
  <si>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</si>
  <si>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</si>
  <si>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</si>
  <si>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</si>
  <si>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</si>
  <si>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</si>
  <si>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</si>
  <si>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</si>
  <si>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</si>
  <si>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</si>
  <si>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</si>
  <si>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</si>
  <si>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</si>
  <si>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</si>
  <si>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</si>
  <si>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</si>
  <si>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</si>
  <si>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</si>
  <si>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</si>
  <si>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</si>
  <si>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</si>
  <si>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</si>
  <si>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</si>
  <si>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</si>
  <si>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</si>
  <si>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</si>
  <si>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</si>
  <si>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</si>
  <si>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</si>
  <si>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</si>
  <si>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</si>
  <si>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</si>
  <si>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</si>
  <si>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</si>
  <si>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</si>
  <si>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</si>
  <si>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</si>
  <si>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</si>
  <si>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</si>
  <si>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</si>
  <si>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</si>
  <si>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</si>
  <si>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</si>
  <si>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</si>
  <si>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</si>
  <si>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</si>
  <si>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</si>
  <si>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</si>
  <si>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</si>
  <si>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</si>
  <si>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</si>
  <si>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</si>
  <si>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</si>
  <si>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</si>
  <si>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</si>
  <si>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</si>
  <si>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</si>
  <si>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</si>
  <si>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</si>
  <si>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</si>
  <si>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</si>
  <si>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</si>
  <si>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</si>
  <si>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</si>
  <si>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</si>
  <si>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</si>
  <si>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</si>
  <si>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</si>
  <si>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</si>
  <si>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</si>
  <si>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</si>
  <si>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</si>
  <si>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</si>
  <si>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</si>
  <si>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</si>
  <si>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</si>
  <si>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</si>
  <si>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</si>
  <si>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</si>
  <si>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</si>
  <si>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</si>
  <si>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</si>
  <si>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</si>
  <si>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</si>
  <si>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</si>
  <si>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</si>
  <si>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</si>
  <si>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</si>
  <si>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</si>
  <si>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</si>
  <si>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</si>
  <si>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</si>
  <si>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</si>
  <si>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</si>
  <si>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</si>
  <si>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</si>
  <si>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</si>
  <si>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</si>
  <si>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</si>
  <si>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</si>
  <si>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</si>
  <si>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</si>
  <si>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</si>
  <si>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</si>
  <si>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</si>
  <si>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</si>
  <si>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</si>
  <si>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</si>
  <si>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</si>
  <si>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</si>
  <si>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</si>
  <si>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</si>
  <si>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</si>
  <si>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</si>
  <si>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</si>
  <si>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</si>
  <si>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</si>
  <si>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</si>
  <si>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</si>
  <si>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</si>
  <si>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</si>
  <si>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</si>
  <si>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</si>
  <si>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</si>
  <si>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</si>
  <si>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</si>
  <si>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</si>
  <si>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</si>
  <si>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</si>
  <si>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</si>
  <si>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</si>
  <si>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</si>
  <si>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</si>
  <si>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</si>
  <si>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</si>
  <si>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</si>
  <si>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</si>
  <si>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</si>
  <si>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</si>
  <si>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</si>
  <si>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</si>
  <si>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</si>
  <si>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</si>
  <si>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</si>
  <si>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</si>
  <si>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</si>
  <si>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</si>
  <si>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</si>
  <si>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</si>
  <si>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</si>
  <si>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</si>
  <si>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</si>
  <si>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</si>
  <si>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</si>
  <si>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</si>
  <si>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</si>
  <si>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</si>
  <si>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</si>
  <si>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</si>
  <si>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</si>
  <si>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</si>
  <si>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</si>
  <si>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</si>
  <si>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</si>
  <si>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</si>
  <si>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</si>
  <si>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</si>
  <si>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</si>
  <si>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</si>
  <si>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</si>
  <si>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</si>
  <si>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</si>
  <si>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</si>
  <si>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</si>
  <si>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</si>
  <si>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</si>
  <si>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</si>
  <si>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</si>
  <si>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</si>
  <si>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</si>
  <si>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</si>
  <si>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</si>
  <si>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</si>
  <si>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</si>
  <si>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</si>
  <si>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</si>
  <si>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</si>
  <si>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</si>
  <si>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</si>
  <si>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</si>
  <si>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</si>
  <si>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</si>
  <si>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</si>
  <si>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</si>
  <si>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</si>
  <si>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</si>
  <si>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</si>
  <si>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</si>
  <si>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</si>
  <si>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</si>
  <si>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</si>
  <si>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</si>
  <si>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</si>
  <si>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</si>
  <si>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</si>
  <si>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</si>
  <si>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</si>
  <si>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</si>
  <si>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</si>
  <si>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</si>
  <si>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</si>
  <si>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</si>
  <si>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</si>
  <si>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</si>
  <si>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</si>
  <si>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</si>
  <si>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</si>
  <si>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</si>
  <si>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</si>
  <si>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</si>
  <si>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</si>
  <si>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</si>
  <si>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</si>
  <si>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</si>
  <si>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</si>
  <si>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</si>
  <si>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</si>
  <si>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</si>
  <si>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</si>
  <si>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</si>
  <si>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</si>
  <si>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</si>
  <si>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</si>
  <si>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</si>
  <si>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</si>
  <si>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</si>
  <si>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</si>
  <si>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</si>
  <si>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</si>
  <si>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</si>
  <si>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</si>
  <si>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</si>
  <si>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</si>
  <si>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</si>
  <si>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</si>
  <si>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</si>
  <si>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</si>
  <si>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</si>
  <si>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</si>
  <si>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</si>
  <si>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</si>
  <si>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</si>
  <si>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</si>
  <si>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</si>
  <si>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</si>
  <si>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</si>
  <si>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</si>
  <si>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</si>
  <si>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</si>
  <si>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</si>
  <si>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</si>
  <si>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</si>
  <si>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</si>
  <si>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</si>
  <si>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</si>
  <si>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</si>
  <si>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</si>
  <si>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</si>
  <si>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</si>
  <si>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</si>
  <si>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</si>
  <si>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</si>
  <si>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</si>
  <si>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</si>
  <si>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</si>
  <si>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</si>
  <si>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</si>
  <si>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</si>
  <si>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</si>
  <si>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</si>
  <si>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</si>
  <si>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</si>
  <si>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</si>
  <si>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</si>
  <si>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</si>
  <si>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</si>
  <si>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</si>
  <si>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</si>
  <si>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</si>
  <si>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</si>
  <si>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</si>
  <si>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</si>
  <si>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</si>
  <si>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</si>
  <si>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</si>
  <si>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</si>
  <si>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</si>
  <si>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</si>
  <si>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</si>
  <si>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</si>
  <si>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</si>
  <si>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</si>
  <si>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</si>
  <si>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</si>
  <si>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</si>
  <si>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</si>
  <si>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</si>
  <si>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</si>
  <si>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</si>
  <si>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</si>
  <si>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</si>
  <si>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</si>
  <si>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</si>
  <si>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</si>
  <si>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</si>
  <si>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</si>
  <si>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</si>
  <si>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</si>
  <si>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</si>
  <si>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</si>
  <si>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</si>
  <si>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</si>
  <si>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</si>
  <si>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</si>
  <si>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</si>
  <si>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</si>
  <si>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</si>
  <si>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</si>
  <si>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</si>
  <si>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</si>
  <si>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</si>
  <si>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</si>
  <si>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</si>
  <si>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</si>
  <si>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</si>
  <si>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</si>
  <si>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</si>
  <si>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</si>
  <si>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</si>
  <si>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</si>
  <si>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</si>
  <si>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</si>
  <si>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</si>
  <si>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</si>
  <si>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</si>
  <si>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</si>
  <si>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</si>
  <si>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</si>
  <si>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</si>
  <si>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</si>
  <si>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</si>
  <si>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</si>
  <si>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</si>
  <si>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</si>
  <si>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</si>
  <si>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</si>
  <si>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</si>
  <si>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</si>
  <si>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</si>
  <si>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</si>
  <si>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</si>
  <si>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</si>
  <si>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</si>
  <si>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</si>
  <si>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</si>
  <si>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</si>
  <si>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</si>
  <si>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</si>
  <si>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</si>
  <si>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</si>
  <si>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</si>
  <si>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</si>
  <si>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</si>
  <si>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</si>
  <si>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</si>
  <si>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</si>
  <si>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</si>
  <si>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</si>
  <si>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</si>
  <si>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</si>
  <si>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</si>
  <si>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</si>
  <si>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</si>
  <si>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</si>
  <si>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</si>
  <si>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</si>
  <si>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</si>
  <si>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</si>
  <si>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</si>
  <si>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</si>
  <si>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</si>
  <si>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</si>
  <si>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</si>
  <si>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</si>
  <si>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</si>
  <si>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</si>
  <si>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</si>
  <si>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</si>
  <si>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</si>
  <si>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</si>
  <si>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</si>
  <si>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</si>
  <si>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</si>
  <si>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</si>
  <si>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</si>
  <si>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</si>
  <si>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</si>
  <si>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</si>
  <si>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</si>
  <si>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</si>
  <si>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</si>
  <si>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</si>
  <si>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</si>
  <si>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</si>
  <si>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</si>
  <si>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</si>
  <si>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</si>
  <si>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</si>
  <si>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</si>
  <si>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</si>
  <si>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</si>
  <si>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</si>
  <si>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</si>
  <si>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</si>
  <si>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</si>
  <si>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</si>
  <si>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</si>
  <si>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</si>
  <si>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</si>
  <si>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</si>
  <si>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</si>
  <si>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</si>
  <si>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</si>
  <si>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</si>
  <si>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</si>
  <si>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</si>
  <si>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</si>
  <si>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</si>
  <si>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</si>
  <si>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</si>
  <si>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</si>
  <si>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</si>
  <si>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</si>
  <si>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</si>
  <si>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</si>
  <si>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</si>
  <si>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</si>
  <si>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</si>
  <si>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</si>
  <si>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</si>
  <si>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</si>
  <si>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</si>
  <si>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</si>
  <si>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</si>
  <si>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</si>
  <si>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</si>
  <si>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</si>
  <si>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</si>
  <si>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</si>
  <si>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</si>
  <si>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</si>
  <si>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</si>
  <si>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</si>
  <si>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</si>
  <si>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</si>
  <si>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</si>
  <si>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</si>
  <si>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</si>
  <si>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</si>
  <si>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</si>
  <si>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</si>
  <si>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</si>
  <si>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</si>
  <si>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</si>
  <si>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</si>
  <si>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</si>
  <si>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</si>
  <si>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</si>
  <si>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</si>
  <si>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</si>
  <si>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</si>
  <si>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</si>
  <si>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</si>
  <si>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</si>
  <si>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</si>
  <si>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</si>
  <si>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</si>
  <si>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</si>
  <si>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</si>
  <si>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</si>
  <si>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</si>
  <si>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</si>
  <si>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</si>
  <si>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</si>
  <si>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</si>
  <si>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</si>
  <si>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</si>
  <si>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</si>
  <si>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</si>
  <si>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</si>
  <si>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</si>
  <si>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</si>
  <si>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</si>
  <si>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</si>
  <si>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</si>
  <si>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</si>
  <si>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</si>
  <si>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</si>
  <si>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</si>
  <si>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</si>
  <si>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</si>
  <si>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</si>
  <si>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</si>
  <si>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</si>
  <si>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</si>
  <si>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</si>
  <si>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</si>
  <si>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</si>
  <si>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</si>
  <si>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</si>
  <si>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</si>
  <si>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</si>
  <si>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</si>
  <si>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</si>
  <si>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</si>
  <si>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</si>
  <si>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</si>
  <si>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</si>
  <si>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</si>
  <si>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</si>
  <si>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</si>
  <si>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</si>
  <si>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</si>
  <si>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</si>
  <si>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</si>
  <si>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</si>
  <si>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</si>
  <si>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</si>
  <si>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</si>
  <si>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</si>
  <si>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</si>
  <si>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</si>
  <si>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</si>
  <si>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</si>
  <si>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</si>
  <si>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</si>
  <si>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</si>
  <si>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</si>
  <si>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</si>
  <si>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</si>
  <si>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</si>
  <si>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</si>
  <si>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</si>
  <si>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</si>
  <si>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</si>
  <si>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</si>
  <si>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</si>
  <si>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</si>
  <si>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</si>
  <si>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</si>
  <si>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</si>
  <si>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</si>
  <si>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</si>
  <si>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</si>
  <si>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</si>
  <si>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</si>
  <si>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</si>
  <si>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</si>
  <si>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</si>
  <si>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</si>
  <si>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</si>
  <si>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</si>
  <si>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</si>
  <si>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</si>
  <si>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</si>
  <si>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</si>
  <si>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</si>
  <si>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</si>
  <si>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</si>
  <si>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</si>
  <si>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</si>
  <si>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</si>
  <si>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</si>
  <si>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</si>
  <si>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</si>
  <si>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</si>
  <si>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</si>
  <si>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</si>
  <si>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</si>
  <si>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</si>
  <si>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</si>
  <si>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</si>
  <si>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</si>
  <si>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</si>
  <si>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</si>
  <si>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</si>
  <si>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</si>
  <si>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</si>
  <si>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</si>
  <si>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</si>
  <si>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</si>
  <si>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</si>
  <si>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</si>
  <si>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</si>
  <si>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</si>
  <si>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</si>
  <si>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</si>
  <si>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</si>
  <si>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</si>
  <si>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</si>
  <si>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</si>
  <si>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</si>
  <si>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</si>
  <si>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</si>
  <si>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</si>
  <si>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</si>
  <si>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</si>
  <si>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</si>
  <si>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</si>
  <si>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</si>
  <si>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</si>
  <si>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</si>
  <si>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</si>
  <si>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</si>
  <si>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</si>
  <si>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</si>
  <si>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</si>
  <si>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</si>
  <si>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</si>
  <si>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</si>
  <si>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</si>
  <si>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</si>
  <si>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</si>
  <si>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</si>
  <si>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</si>
  <si>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</si>
  <si>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</si>
  <si>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</si>
  <si>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</si>
  <si>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</si>
  <si>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</si>
  <si>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</si>
  <si>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</si>
  <si>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</si>
  <si>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</si>
  <si>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</si>
  <si>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</si>
  <si>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</si>
  <si>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</si>
  <si>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</si>
  <si>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</si>
  <si>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</si>
  <si>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</si>
  <si>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</si>
  <si>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</si>
  <si>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</si>
  <si>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</si>
  <si>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</si>
  <si>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</si>
  <si>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</si>
  <si>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</si>
  <si>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</si>
  <si>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</si>
  <si>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</si>
  <si>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</si>
  <si>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</si>
  <si>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</si>
  <si>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</si>
  <si>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</si>
  <si>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</si>
  <si>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</si>
  <si>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</si>
  <si>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</si>
  <si>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</si>
  <si>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</si>
  <si>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</si>
  <si>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</si>
  <si>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</si>
  <si>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</si>
  <si>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</si>
  <si>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</si>
  <si>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</si>
  <si>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</si>
  <si>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</si>
  <si>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</si>
  <si>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</si>
  <si>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</si>
  <si>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</si>
  <si>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</si>
  <si>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</si>
  <si>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</si>
  <si>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</si>
  <si>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</si>
  <si>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</si>
  <si>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</si>
  <si>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</si>
  <si>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</si>
  <si>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</si>
  <si>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</si>
  <si>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</si>
  <si>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</si>
  <si>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</si>
  <si>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</si>
  <si>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</si>
  <si>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</si>
  <si>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</si>
  <si>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</si>
  <si>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</si>
  <si>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</si>
  <si>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</si>
  <si>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</si>
  <si>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</si>
  <si>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</si>
  <si>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</si>
  <si>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</si>
  <si>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</si>
  <si>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</si>
  <si>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</si>
  <si>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</si>
  <si>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</si>
  <si>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</si>
  <si>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</si>
  <si>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</si>
  <si>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</si>
  <si>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</si>
  <si>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</si>
  <si>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</si>
  <si>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</si>
  <si>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</si>
  <si>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</si>
  <si>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</si>
  <si>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</si>
  <si>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</si>
  <si>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</si>
  <si>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</si>
  <si>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</si>
  <si>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</si>
  <si>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</si>
  <si>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</si>
  <si>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</si>
  <si>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</si>
  <si>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</si>
  <si>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</si>
  <si>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</si>
  <si>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</si>
  <si>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</si>
  <si>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</si>
  <si>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</si>
  <si>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</si>
  <si>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</si>
  <si>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</si>
  <si>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</si>
  <si>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</si>
  <si>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</si>
  <si>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</si>
  <si>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</si>
  <si>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</si>
  <si>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</si>
  <si>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</si>
  <si>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</si>
  <si>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</si>
  <si>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</si>
  <si>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</si>
  <si>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</si>
  <si>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</si>
  <si>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</si>
  <si>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</si>
  <si>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</si>
  <si>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</si>
  <si>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</si>
  <si>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</si>
  <si>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</si>
  <si>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</si>
  <si>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</si>
  <si>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</si>
  <si>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</si>
  <si>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</si>
  <si>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</si>
  <si>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</si>
  <si>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</si>
  <si>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</si>
  <si>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</si>
  <si>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</si>
  <si>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</si>
  <si>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</si>
  <si>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</si>
  <si>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</si>
  <si>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</si>
  <si>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</si>
  <si>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</si>
  <si>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</si>
  <si>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</si>
  <si>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</si>
  <si>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</si>
  <si>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</si>
  <si>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</si>
  <si>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</si>
  <si>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</si>
  <si>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</si>
  <si>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</si>
  <si>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</si>
  <si>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</si>
  <si>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</si>
  <si>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</si>
  <si>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</si>
  <si>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</si>
  <si>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</si>
  <si>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</si>
  <si>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</si>
  <si>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</si>
  <si>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</si>
  <si>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</si>
  <si>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</si>
  <si>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</si>
  <si>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</si>
  <si>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</si>
  <si>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</si>
  <si>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</si>
  <si>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</si>
  <si>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</si>
  <si>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</si>
  <si>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</si>
  <si>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</si>
  <si>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</si>
  <si>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</si>
  <si>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</si>
  <si>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</si>
  <si>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</si>
  <si>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</si>
  <si>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</si>
  <si>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</si>
  <si>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</si>
  <si>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</si>
  <si>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</si>
  <si>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</si>
  <si>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</si>
  <si>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</si>
  <si>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</si>
  <si>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</si>
  <si>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</si>
  <si>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</si>
  <si>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</si>
  <si>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</si>
  <si>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</si>
  <si>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</si>
  <si>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</si>
  <si>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</si>
  <si>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</si>
  <si>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</si>
  <si>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</si>
  <si>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</si>
  <si>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</si>
  <si>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</si>
  <si>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</si>
  <si>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</si>
  <si>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</si>
  <si>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</si>
  <si>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</si>
  <si>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</si>
  <si>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</si>
  <si>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</si>
  <si>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</si>
  <si>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</si>
  <si>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</si>
  <si>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</si>
  <si>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</si>
  <si>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</si>
  <si>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</si>
  <si>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</si>
  <si>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</si>
  <si>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</si>
  <si>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</si>
  <si>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</si>
  <si>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</si>
  <si>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</si>
  <si>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</si>
  <si>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</si>
  <si>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</si>
  <si>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</si>
  <si>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</si>
  <si>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</si>
  <si>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</si>
  <si>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</si>
  <si>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</si>
  <si>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</si>
  <si>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</si>
  <si>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</si>
  <si>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</si>
  <si>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</si>
  <si>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</si>
  <si>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</si>
  <si>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</si>
  <si>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</si>
  <si>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</si>
  <si>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</si>
  <si>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</si>
  <si>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</si>
  <si>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</si>
  <si>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</si>
  <si>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</si>
  <si>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</si>
  <si>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</si>
  <si>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</si>
  <si>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</si>
  <si>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</si>
  <si>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</si>
  <si>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</si>
  <si>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</si>
  <si>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</si>
  <si>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</si>
  <si>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</si>
  <si>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</si>
  <si>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</si>
  <si>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</si>
  <si>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</si>
  <si>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</si>
  <si>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</si>
  <si>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</si>
  <si>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</si>
  <si>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</si>
  <si>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</si>
  <si>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</si>
  <si>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</si>
  <si>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</si>
  <si>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</si>
  <si>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</si>
  <si>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</si>
  <si>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</si>
  <si>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</si>
  <si>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</si>
  <si>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</si>
  <si>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</si>
  <si>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</si>
  <si>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</si>
  <si>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</si>
  <si>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</si>
  <si>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</si>
  <si>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</si>
  <si>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</si>
  <si>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</si>
  <si>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</si>
  <si>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</si>
  <si>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</si>
  <si>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</si>
  <si>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</si>
  <si>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</si>
  <si>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</si>
  <si>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</si>
  <si>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</si>
  <si>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</si>
  <si>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</si>
  <si>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</si>
  <si>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</si>
  <si>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</si>
  <si>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</si>
  <si>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</si>
  <si>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</si>
  <si>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</si>
  <si>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</si>
  <si>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</si>
  <si>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</si>
  <si>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</si>
  <si>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</si>
  <si>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</si>
  <si>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</si>
  <si>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</si>
  <si>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</si>
  <si>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</si>
  <si>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</si>
  <si>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</si>
  <si>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</si>
  <si>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</si>
  <si>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</si>
  <si>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</si>
  <si>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</si>
  <si>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</si>
  <si>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</si>
  <si>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</si>
  <si>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</si>
  <si>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</si>
  <si>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</si>
  <si>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</si>
  <si>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</si>
  <si>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</si>
  <si>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</si>
  <si>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</si>
  <si>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</si>
  <si>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</si>
  <si>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</si>
  <si>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</si>
  <si>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</si>
  <si>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</si>
  <si>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</si>
  <si>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</si>
  <si>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</si>
  <si>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</si>
  <si>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</si>
  <si>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</si>
  <si>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</si>
  <si>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</si>
  <si>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</si>
  <si>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</si>
  <si>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</si>
  <si>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</si>
  <si>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</si>
  <si>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</si>
  <si>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</si>
  <si>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</si>
  <si>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</si>
  <si>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</si>
  <si>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</si>
  <si>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</si>
  <si>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</si>
  <si>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</si>
  <si>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</si>
  <si>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</si>
  <si>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</si>
  <si>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</si>
  <si>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</si>
  <si>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</si>
  <si>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</si>
  <si>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</si>
  <si>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</si>
  <si>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</si>
  <si>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</si>
  <si>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</si>
  <si>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</si>
  <si>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</si>
  <si>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</si>
  <si>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</si>
  <si>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</si>
  <si>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</si>
  <si>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</si>
  <si>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</si>
  <si>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</si>
  <si>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</si>
  <si>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</si>
  <si>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</si>
  <si>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</si>
  <si>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</si>
  <si>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</si>
  <si>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</si>
  <si>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</si>
  <si>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</si>
  <si>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</si>
  <si>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</si>
  <si>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</si>
  <si>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</si>
  <si>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</si>
  <si>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</si>
  <si>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</si>
  <si>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</si>
  <si>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</si>
  <si>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</si>
  <si>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</si>
  <si>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</si>
  <si>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</si>
  <si>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</si>
  <si>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</si>
  <si>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</si>
  <si>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</si>
  <si>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</si>
  <si>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</si>
  <si>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</si>
  <si>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</si>
  <si>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</si>
  <si>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</si>
  <si>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</si>
  <si>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</si>
  <si>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</si>
  <si>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</si>
  <si>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</si>
  <si>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</si>
  <si>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</si>
  <si>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</si>
  <si>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</si>
  <si>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</si>
  <si>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</si>
  <si>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</si>
  <si>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</si>
  <si>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</si>
  <si>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</si>
  <si>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</si>
  <si>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</si>
  <si>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</si>
  <si>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</si>
  <si>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</si>
  <si>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</si>
  <si>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</si>
  <si>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</si>
  <si>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</si>
  <si>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</si>
  <si>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</si>
  <si>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</si>
  <si>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</si>
  <si>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</si>
  <si>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</si>
  <si>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</si>
  <si>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</si>
  <si>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</si>
  <si>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</si>
  <si>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</si>
  <si>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</si>
  <si>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</si>
  <si>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</si>
  <si>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</si>
  <si>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</si>
  <si>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</si>
  <si>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</si>
  <si>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</si>
  <si>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</si>
  <si>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</si>
  <si>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</si>
  <si>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</si>
  <si>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</si>
  <si>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</si>
  <si>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</si>
  <si>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</si>
  <si>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</si>
  <si>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</si>
  <si>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</si>
  <si>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</si>
  <si>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</si>
  <si>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</si>
  <si>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</si>
  <si>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</si>
  <si>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</si>
  <si>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</si>
  <si>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</si>
  <si>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</si>
  <si>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</si>
  <si>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</si>
  <si>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</si>
  <si>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</si>
  <si>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</si>
  <si>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</si>
  <si>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</si>
  <si>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</si>
  <si>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</si>
  <si>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</si>
  <si>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</si>
  <si>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</si>
  <si>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</si>
  <si>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</si>
  <si>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</si>
  <si>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</si>
  <si>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</si>
  <si>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</si>
  <si>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</si>
  <si>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</si>
  <si>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</si>
  <si>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</si>
  <si>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</si>
  <si>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</si>
  <si>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</si>
  <si>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</si>
  <si>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</si>
  <si>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</si>
  <si>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</si>
  <si>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</si>
  <si>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</si>
  <si>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</si>
  <si>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</si>
  <si>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</si>
  <si>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</si>
  <si>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</si>
  <si>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</si>
  <si>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</si>
  <si>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</si>
  <si>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</si>
  <si>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</si>
  <si>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</si>
  <si>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</si>
  <si>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</si>
  <si>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</si>
  <si>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</si>
  <si>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</si>
  <si>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</si>
  <si>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</si>
  <si>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</si>
  <si>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</si>
  <si>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</si>
  <si>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</si>
  <si>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</si>
  <si>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</si>
  <si>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</si>
  <si>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</si>
  <si>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</si>
  <si>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</si>
  <si>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</si>
  <si>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</si>
  <si>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</si>
  <si>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</si>
  <si>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</si>
  <si>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</si>
  <si>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</si>
  <si>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</si>
  <si>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</si>
  <si>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</si>
  <si>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</si>
  <si>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</si>
  <si>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</si>
  <si>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</si>
  <si>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</si>
  <si>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</si>
  <si>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</si>
  <si>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</si>
  <si>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</si>
  <si>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</si>
  <si>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</si>
  <si>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</si>
  <si>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</si>
  <si>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</si>
  <si>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</si>
  <si>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</si>
  <si>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</si>
  <si>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</si>
  <si>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</si>
  <si>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</si>
  <si>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</si>
  <si>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</si>
  <si>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</si>
  <si>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</si>
  <si>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</si>
  <si>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</si>
  <si>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</si>
  <si>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</si>
  <si>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</si>
  <si>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</si>
  <si>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</si>
  <si>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</si>
  <si>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</si>
  <si>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</si>
  <si>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</si>
  <si>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</si>
  <si>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</si>
  <si>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</si>
  <si>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</si>
  <si>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</si>
  <si>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</si>
  <si>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</si>
  <si>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</si>
  <si>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</si>
  <si>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</si>
  <si>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</si>
  <si>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</si>
  <si>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</si>
  <si>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</si>
  <si>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</si>
  <si>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</si>
  <si>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</si>
  <si>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</si>
  <si>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</si>
  <si>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</si>
  <si>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</si>
  <si>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</si>
  <si>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</si>
  <si>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</si>
  <si>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</si>
  <si>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</si>
  <si>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</si>
  <si>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</si>
  <si>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</si>
  <si>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</si>
  <si>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</si>
  <si>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</si>
  <si>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</si>
  <si>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</si>
  <si>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</si>
  <si>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</si>
  <si>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</si>
  <si>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</si>
  <si>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</si>
  <si>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</si>
  <si>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</si>
  <si>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</si>
  <si>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</si>
  <si>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</si>
  <si>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</si>
  <si>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</si>
  <si>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</si>
  <si>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</si>
  <si>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</si>
  <si>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</si>
  <si>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</si>
  <si>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</si>
  <si>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</si>
  <si>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</si>
  <si>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</si>
  <si>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</si>
  <si>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</si>
  <si>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</si>
  <si>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</si>
  <si>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</si>
  <si>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</si>
  <si>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</si>
  <si>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</si>
  <si>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</si>
  <si>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</si>
  <si>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</si>
  <si>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</si>
  <si>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</si>
  <si>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</si>
  <si>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</si>
  <si>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</si>
  <si>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</si>
  <si>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</si>
  <si>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</si>
  <si>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</si>
  <si>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</si>
  <si>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</si>
  <si>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</si>
  <si>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</si>
  <si>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</si>
  <si>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</si>
  <si>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</si>
  <si>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</si>
  <si>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</si>
  <si>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</si>
  <si>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</si>
  <si>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</si>
  <si>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</si>
  <si>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</si>
  <si>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</si>
  <si>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</si>
  <si>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</si>
  <si>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</si>
  <si>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</si>
  <si>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</si>
  <si>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</si>
  <si>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</si>
  <si>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</si>
  <si>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</si>
  <si>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</si>
  <si>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</si>
  <si>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</si>
  <si>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</si>
  <si>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</si>
  <si>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</si>
  <si>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</si>
  <si>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</si>
  <si>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</si>
  <si>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</si>
  <si>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</si>
  <si>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</si>
  <si>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</si>
  <si>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</si>
  <si>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</si>
  <si>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</si>
  <si>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</si>
  <si>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</si>
  <si>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</si>
  <si>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</si>
  <si>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</si>
  <si>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</si>
  <si>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</si>
  <si>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</si>
  <si>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</si>
  <si>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</si>
  <si>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</si>
  <si>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</si>
  <si>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</si>
  <si>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</si>
  <si>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</si>
  <si>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</si>
  <si>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</si>
  <si>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</si>
  <si>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</si>
  <si>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</si>
  <si>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</si>
  <si>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</si>
  <si>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</si>
  <si>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</si>
  <si>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</si>
  <si>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</si>
  <si>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</si>
  <si>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</si>
  <si>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</si>
  <si>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</si>
  <si>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</si>
  <si>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</si>
  <si>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</si>
  <si>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</si>
  <si>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</si>
  <si>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</si>
  <si>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</si>
  <si>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</si>
  <si>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</si>
  <si>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</si>
  <si>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</si>
  <si>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</si>
  <si>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</si>
  <si>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</si>
  <si>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</si>
  <si>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</si>
  <si>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</si>
  <si>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</si>
  <si>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</si>
  <si>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</si>
  <si>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</si>
  <si>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</si>
  <si>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</si>
  <si>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</si>
  <si>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</si>
  <si>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</si>
  <si>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</si>
  <si>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</si>
  <si>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</si>
  <si>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</si>
  <si>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</si>
  <si>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</si>
  <si>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</si>
  <si>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</si>
  <si>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</si>
  <si>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</si>
  <si>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</si>
  <si>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</si>
  <si>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</si>
  <si>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</si>
  <si>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</si>
  <si>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</si>
  <si>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</si>
  <si>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</si>
  <si>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</si>
  <si>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</si>
  <si>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</si>
  <si>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</si>
  <si>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</si>
  <si>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</si>
  <si>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</si>
  <si>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</si>
  <si>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</si>
  <si>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</si>
  <si>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</si>
  <si>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</si>
  <si>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</si>
  <si>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</si>
  <si>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</si>
  <si>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</si>
  <si>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</si>
  <si>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</si>
  <si>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</si>
  <si>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</si>
  <si>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</si>
  <si>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</si>
  <si>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</si>
  <si>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</si>
  <si>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</si>
  <si>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</si>
  <si>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</si>
  <si>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</si>
  <si>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</si>
  <si>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</si>
  <si>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</si>
  <si>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</si>
  <si>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</si>
  <si>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</si>
  <si>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</si>
  <si>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</si>
  <si>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</si>
  <si>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</si>
  <si>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</si>
  <si>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</si>
  <si>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</si>
  <si>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</si>
  <si>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</si>
  <si>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</si>
  <si>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</si>
  <si>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</si>
  <si>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</si>
  <si>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</si>
  <si>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</si>
  <si>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</si>
  <si>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</si>
  <si>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</si>
  <si>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</si>
  <si>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</si>
  <si>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</si>
  <si>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</si>
  <si>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</si>
  <si>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</si>
  <si>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</si>
  <si>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</si>
  <si>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</si>
  <si>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</si>
  <si>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</si>
  <si>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</si>
  <si>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</si>
  <si>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</si>
  <si>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</si>
  <si>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</si>
  <si>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</si>
  <si>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</si>
  <si>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</si>
  <si>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</si>
  <si>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</si>
  <si>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</si>
  <si>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</si>
  <si>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</si>
  <si>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</si>
  <si>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</si>
  <si>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</si>
  <si>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</si>
  <si>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</si>
  <si>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</si>
  <si>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</si>
  <si>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</si>
  <si>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</si>
  <si>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</si>
  <si>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</si>
  <si>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</si>
  <si>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</si>
  <si>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</si>
  <si>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</si>
  <si>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</si>
  <si>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</si>
  <si>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</si>
  <si>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</si>
  <si>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</si>
  <si>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</si>
  <si>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</si>
  <si>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</si>
  <si>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</si>
  <si>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</si>
  <si>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</si>
  <si>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</si>
  <si>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</si>
  <si>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</si>
  <si>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</si>
  <si>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</si>
  <si>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</si>
  <si>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</si>
  <si>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</si>
  <si>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</si>
  <si>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</si>
  <si>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</si>
  <si>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</si>
  <si>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</si>
  <si>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</si>
  <si>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</si>
  <si>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</si>
  <si>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</si>
  <si>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</si>
  <si>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</si>
  <si>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</si>
  <si>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</si>
  <si>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</si>
  <si>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</si>
  <si>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</si>
  <si>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</si>
  <si>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</si>
  <si>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</si>
  <si>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</si>
  <si>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</si>
  <si>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</si>
  <si>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</si>
  <si>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</si>
  <si>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</si>
  <si>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</si>
  <si>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</si>
  <si>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</si>
  <si>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</si>
  <si>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</si>
  <si>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</si>
  <si>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</si>
  <si>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</si>
  <si>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</si>
  <si>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</si>
  <si>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</si>
  <si>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</si>
  <si>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</si>
  <si>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</si>
  <si>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</si>
  <si>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</si>
  <si>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</si>
  <si>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</si>
  <si>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</si>
  <si>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</si>
  <si>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</si>
  <si>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</si>
  <si>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</si>
  <si>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</si>
  <si>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</si>
  <si>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</si>
  <si>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</si>
  <si>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</si>
  <si>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</si>
  <si>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</si>
  <si>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</si>
  <si>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</si>
  <si>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</si>
  <si>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</si>
  <si>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</si>
  <si>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</si>
  <si>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</si>
  <si>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</si>
  <si>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</si>
  <si>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</si>
  <si>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</si>
  <si>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</si>
  <si>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</si>
  <si>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</si>
  <si>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</si>
  <si>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</si>
  <si>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</si>
  <si>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</si>
  <si>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</si>
  <si>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</si>
  <si>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</si>
  <si>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</si>
  <si>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</si>
  <si>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</si>
  <si>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</si>
  <si>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</si>
  <si>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</si>
  <si>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</si>
  <si>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</si>
  <si>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</si>
  <si>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</si>
  <si>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</si>
  <si>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</si>
  <si>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</si>
  <si>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</si>
  <si>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</si>
  <si>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</si>
  <si>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</si>
  <si>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</si>
  <si>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</si>
  <si>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</si>
  <si>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</si>
  <si>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</si>
  <si>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</si>
  <si>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</si>
  <si>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</si>
  <si>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</si>
  <si>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</si>
  <si>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</si>
  <si>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</si>
  <si>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</si>
  <si>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</si>
  <si>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</si>
  <si>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</si>
  <si>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</si>
  <si>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</si>
  <si>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</si>
  <si>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</si>
  <si>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</si>
  <si>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</si>
  <si>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</si>
  <si>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</si>
  <si>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</si>
  <si>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</si>
  <si>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</si>
  <si>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</si>
  <si>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</si>
  <si>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</si>
  <si>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</si>
  <si>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</si>
  <si>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</si>
  <si>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</si>
  <si>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</si>
  <si>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</si>
  <si>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</si>
  <si>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</si>
  <si>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</si>
  <si>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</si>
  <si>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</si>
  <si>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</si>
  <si>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</si>
  <si>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</si>
  <si>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</si>
  <si>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</si>
  <si>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</si>
  <si>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</si>
  <si>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</si>
  <si>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</si>
  <si>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</si>
  <si>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</si>
  <si>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</si>
  <si>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</si>
  <si>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</si>
  <si>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</si>
  <si>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</si>
  <si>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</si>
  <si>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</si>
  <si>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</si>
  <si>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</si>
  <si>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</si>
  <si>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</si>
  <si>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</si>
  <si>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</si>
  <si>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</si>
  <si>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</si>
  <si>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</si>
  <si>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</si>
  <si>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</si>
  <si>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</si>
  <si>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</si>
  <si>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</si>
  <si>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</si>
  <si>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</si>
  <si>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</si>
  <si>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</si>
  <si>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</si>
  <si>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</si>
  <si>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</si>
  <si>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</si>
  <si>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</si>
  <si>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</si>
  <si>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</si>
  <si>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</si>
  <si>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</si>
  <si>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</si>
  <si>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</si>
  <si>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</si>
  <si>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</si>
  <si>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</si>
  <si>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</si>
  <si>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</si>
  <si>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</si>
  <si>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</si>
  <si>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</si>
  <si>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</si>
  <si>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</si>
  <si>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</si>
  <si>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</si>
  <si>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</si>
  <si>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</si>
  <si>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</si>
  <si>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</si>
  <si>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</si>
  <si>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</si>
  <si>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</si>
  <si>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</si>
  <si>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</si>
  <si>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</si>
  <si>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</si>
  <si>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</si>
  <si>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</si>
  <si>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</si>
  <si>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</si>
  <si>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</si>
  <si>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</si>
  <si>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</si>
  <si>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</si>
  <si>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</si>
  <si>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</si>
  <si>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</si>
  <si>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</si>
  <si>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</si>
  <si>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</si>
  <si>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</si>
  <si>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</si>
  <si>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</si>
  <si>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</si>
  <si>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</si>
  <si>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</si>
  <si>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</si>
  <si>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</si>
  <si>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</si>
  <si>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</si>
  <si>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</si>
  <si>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</si>
  <si>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</si>
  <si>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</si>
  <si>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</si>
  <si>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</si>
  <si>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</si>
  <si>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</si>
  <si>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</si>
  <si>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</si>
  <si>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</si>
  <si>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</si>
  <si>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</si>
  <si>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</si>
  <si>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</si>
  <si>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</si>
  <si>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</si>
  <si>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</si>
  <si>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</si>
  <si>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</si>
  <si>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</si>
  <si>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</si>
  <si>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</si>
  <si>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</si>
  <si>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</si>
  <si>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</si>
  <si>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</si>
  <si>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</si>
  <si>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</si>
  <si>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</si>
  <si>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</si>
  <si>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</si>
  <si>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</si>
  <si>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</si>
  <si>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</si>
  <si>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</si>
  <si>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</si>
  <si>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</si>
  <si>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</si>
  <si>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</si>
  <si>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</si>
  <si>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</si>
  <si>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</si>
  <si>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</si>
  <si>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</si>
  <si>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</si>
  <si>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</si>
  <si>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</si>
  <si>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</si>
  <si>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</si>
  <si>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</si>
  <si>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</si>
  <si>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</si>
  <si>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</si>
  <si>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</si>
  <si>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</si>
  <si>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</si>
  <si>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</si>
  <si>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</si>
  <si>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</si>
  <si>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</si>
  <si>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</si>
  <si>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</si>
  <si>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</si>
  <si>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</si>
  <si>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</si>
  <si>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</si>
  <si>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</si>
  <si>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</si>
  <si>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</si>
  <si>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</si>
  <si>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</si>
  <si>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</si>
  <si>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</si>
  <si>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</si>
  <si>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</si>
  <si>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</si>
  <si>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</si>
  <si>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</si>
  <si>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</si>
  <si>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</si>
  <si>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</si>
  <si>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</si>
  <si>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</si>
  <si>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</si>
  <si>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</si>
  <si>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</si>
  <si>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</si>
  <si>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</si>
  <si>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</si>
  <si>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</si>
  <si>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</si>
  <si>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</si>
  <si>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</si>
  <si>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</si>
  <si>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</si>
  <si>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</si>
  <si>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</si>
  <si>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</si>
  <si>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</si>
  <si>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</si>
  <si>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</si>
  <si>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</si>
  <si>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</si>
  <si>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</si>
  <si>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</si>
  <si>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</si>
  <si>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</si>
  <si>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</si>
  <si>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</si>
  <si>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</si>
  <si>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</si>
  <si>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</si>
  <si>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</si>
  <si>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</si>
  <si>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</si>
  <si>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</si>
  <si>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</si>
  <si>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</si>
  <si>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</si>
  <si>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</si>
  <si>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</si>
  <si>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</si>
  <si>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</si>
  <si>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</si>
  <si>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</si>
  <si>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</si>
  <si>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</si>
  <si>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</si>
  <si>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</si>
  <si>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</si>
  <si>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</si>
  <si>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</si>
  <si>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</si>
  <si>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</si>
  <si>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</si>
  <si>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</si>
  <si>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</si>
  <si>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</si>
  <si>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</si>
  <si>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</si>
  <si>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</si>
  <si>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</si>
  <si>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</si>
  <si>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</si>
  <si>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</si>
  <si>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</si>
  <si>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</si>
  <si>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</si>
  <si>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</si>
  <si>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</si>
  <si>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</si>
  <si>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</si>
  <si>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</si>
  <si>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</si>
  <si>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</si>
  <si>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</si>
  <si>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</si>
  <si>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</si>
  <si>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</si>
  <si>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</si>
  <si>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</si>
  <si>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</si>
  <si>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</si>
  <si>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</si>
  <si>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</si>
  <si>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</si>
  <si>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</si>
  <si>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</si>
  <si>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</si>
  <si>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</si>
  <si>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</si>
  <si>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</si>
  <si>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</si>
  <si>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</si>
  <si>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</si>
  <si>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</si>
  <si>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</si>
  <si>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</si>
  <si>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</si>
  <si>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</si>
  <si>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</si>
  <si>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</si>
  <si>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</si>
  <si>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</si>
  <si>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</si>
  <si>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</si>
  <si>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</si>
  <si>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</si>
  <si>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</si>
  <si>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</si>
  <si>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</si>
  <si>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</si>
  <si>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</si>
  <si>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</si>
  <si>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</si>
  <si>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</si>
  <si>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</si>
  <si>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</si>
  <si>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</si>
  <si>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</si>
  <si>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</si>
  <si>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</si>
  <si>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</si>
  <si>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</si>
  <si>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</si>
  <si>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</si>
  <si>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</si>
  <si>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</si>
  <si>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</si>
  <si>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</si>
  <si>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</si>
  <si>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</si>
  <si>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</si>
  <si>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</si>
  <si>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</si>
  <si>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</si>
  <si>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</si>
  <si>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</si>
  <si>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</si>
  <si>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</si>
  <si>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</si>
  <si>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</si>
  <si>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</si>
  <si>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</si>
  <si>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</si>
  <si>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</si>
  <si>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</si>
  <si>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</si>
  <si>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</si>
  <si>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</si>
  <si>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</si>
  <si>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</si>
  <si>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</si>
  <si>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</si>
  <si>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</si>
  <si>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</si>
  <si>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</si>
  <si>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</si>
  <si>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</si>
  <si>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</si>
  <si>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</si>
  <si>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</si>
  <si>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</si>
  <si>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</si>
  <si>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</si>
  <si>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</si>
  <si>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</si>
  <si>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</si>
  <si>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</si>
  <si>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</si>
  <si>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</si>
  <si>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</si>
  <si>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</si>
  <si>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</si>
  <si>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</si>
  <si>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</si>
  <si>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</si>
  <si>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</si>
  <si>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</si>
  <si>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</si>
  <si>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</si>
  <si>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</si>
  <si>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</si>
  <si>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</si>
  <si>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</si>
  <si>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</si>
  <si>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</si>
  <si>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</si>
  <si>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</si>
  <si>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</si>
  <si>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</si>
  <si>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</si>
  <si>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</si>
  <si>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</si>
  <si>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</si>
  <si>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</si>
  <si>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</si>
  <si>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</si>
  <si>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</si>
  <si>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</si>
  <si>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</si>
  <si>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</si>
  <si>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</si>
  <si>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</si>
  <si>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</si>
  <si>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</si>
  <si>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</si>
  <si>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</si>
  <si>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</si>
  <si>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</si>
  <si>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</si>
  <si>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</si>
  <si>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</si>
  <si>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</si>
  <si>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</si>
  <si>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</si>
  <si>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</si>
  <si>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</si>
  <si>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</si>
  <si>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</si>
  <si>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</si>
  <si>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</si>
  <si>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</si>
  <si>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</si>
  <si>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</si>
  <si>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</si>
  <si>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</si>
  <si>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</si>
  <si>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</si>
  <si>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</si>
  <si>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</si>
  <si>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</si>
  <si>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</si>
  <si>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</si>
  <si>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</si>
  <si>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</si>
  <si>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</si>
  <si>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</si>
  <si>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</si>
  <si>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</si>
  <si>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</si>
  <si>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</si>
  <si>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</si>
  <si>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</si>
  <si>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</si>
  <si>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</si>
  <si>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</si>
  <si>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</si>
  <si>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</si>
  <si>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</si>
  <si>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</si>
  <si>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</si>
  <si>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</si>
  <si>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</si>
  <si>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</si>
  <si>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</si>
  <si>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</si>
  <si>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</si>
  <si>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</si>
  <si>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</si>
  <si>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</si>
  <si>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</si>
  <si>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</si>
  <si>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</si>
  <si>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</si>
  <si>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</si>
  <si>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</si>
  <si>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</si>
  <si>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</si>
  <si>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</si>
  <si>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</si>
  <si>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</si>
  <si>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</si>
  <si>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</si>
  <si>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</si>
  <si>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</si>
  <si>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</si>
  <si>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</si>
  <si>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</si>
  <si>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</si>
  <si>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</si>
  <si>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</si>
  <si>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</si>
  <si>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</si>
  <si>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</si>
  <si>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</si>
  <si>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</si>
  <si>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</si>
  <si>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</si>
  <si>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</si>
  <si>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</si>
  <si>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</si>
  <si>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</si>
  <si>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</si>
  <si>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</si>
  <si>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</si>
  <si>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</si>
  <si>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</si>
  <si>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</si>
  <si>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</si>
  <si>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</si>
  <si>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</si>
  <si>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</si>
  <si>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</si>
  <si>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</si>
  <si>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</si>
  <si>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</si>
  <si>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</si>
  <si>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</si>
  <si>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</si>
  <si>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</si>
  <si>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</si>
  <si>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</si>
  <si>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</si>
  <si>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</si>
  <si>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</si>
  <si>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</si>
  <si>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</si>
  <si>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</si>
  <si>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</si>
  <si>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</si>
  <si>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</si>
  <si>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</si>
  <si>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</si>
  <si>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</si>
  <si>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</si>
  <si>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</si>
  <si>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</si>
  <si>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</si>
  <si>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</si>
  <si>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</si>
  <si>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</si>
  <si>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</si>
  <si>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</si>
  <si>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</si>
  <si>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</si>
  <si>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</si>
  <si>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</si>
  <si>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</si>
  <si>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</si>
  <si>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</si>
  <si>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</si>
  <si>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</si>
  <si>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</si>
  <si>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</si>
  <si>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</si>
  <si>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</si>
  <si>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</si>
  <si>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</si>
  <si>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</si>
  <si>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</si>
  <si>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</si>
  <si>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</si>
  <si>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</si>
  <si>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</si>
  <si>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</si>
  <si>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</si>
  <si>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</si>
  <si>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</si>
  <si>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</si>
  <si>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</si>
  <si>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</si>
  <si>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</si>
  <si>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</si>
  <si>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</si>
  <si>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</si>
  <si>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</si>
  <si>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</si>
  <si>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</si>
  <si>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</si>
  <si>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</si>
  <si>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</si>
  <si>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</si>
  <si>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</si>
  <si>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</si>
  <si>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</si>
  <si>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</si>
  <si>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</si>
  <si>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</si>
  <si>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</si>
  <si>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</si>
  <si>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</si>
  <si>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</si>
  <si>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</si>
  <si>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</si>
  <si>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</si>
  <si>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</si>
  <si>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</si>
  <si>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</si>
  <si>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</si>
  <si>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</si>
  <si>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</si>
  <si>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</si>
  <si>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</si>
  <si>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</si>
  <si>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</si>
  <si>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</si>
  <si>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</si>
  <si>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</si>
  <si>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</si>
  <si>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</si>
  <si>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</si>
  <si>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</si>
  <si>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</si>
  <si>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</si>
  <si>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</si>
  <si>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</si>
  <si>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</si>
  <si>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</si>
  <si>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</si>
  <si>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</si>
  <si>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</si>
  <si>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</si>
  <si>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</si>
  <si>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</si>
  <si>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</si>
  <si>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</si>
  <si>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</si>
  <si>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</si>
  <si>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</si>
  <si>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</si>
  <si>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</si>
  <si>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</si>
  <si>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</si>
  <si>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</si>
  <si>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</si>
  <si>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</si>
  <si>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</si>
  <si>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</si>
  <si>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</si>
  <si>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</si>
  <si>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</si>
  <si>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</si>
  <si>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</si>
  <si>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</si>
  <si>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</si>
  <si>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</si>
  <si>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</si>
  <si>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</si>
  <si>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</si>
  <si>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</si>
  <si>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</si>
  <si>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</si>
  <si>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</si>
  <si>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</si>
  <si>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</si>
  <si>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</si>
  <si>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</si>
  <si>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</si>
  <si>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</si>
  <si>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</si>
  <si>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</si>
  <si>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</si>
  <si>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</si>
  <si>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</si>
  <si>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</si>
  <si>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</si>
  <si>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</si>
  <si>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</si>
  <si>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</si>
  <si>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</si>
  <si>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</si>
  <si>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</si>
  <si>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</si>
  <si>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</si>
  <si>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</si>
  <si>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</si>
  <si>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</si>
  <si>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</si>
  <si>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</si>
  <si>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</si>
  <si>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</si>
  <si>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</si>
  <si>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</si>
  <si>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</si>
  <si>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</si>
  <si>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</si>
  <si>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</si>
  <si>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</si>
  <si>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</si>
  <si>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</si>
  <si>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</si>
  <si>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</si>
  <si>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</si>
  <si>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</si>
  <si>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</si>
  <si>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</si>
  <si>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</si>
  <si>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</si>
  <si>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</si>
  <si>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</si>
  <si>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</si>
  <si>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</si>
  <si>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</si>
  <si>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</si>
  <si>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</si>
  <si>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</si>
  <si>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</si>
  <si>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</si>
  <si>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</si>
  <si>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</si>
  <si>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</si>
  <si>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</si>
  <si>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</si>
  <si>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</si>
  <si>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</si>
  <si>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</si>
  <si>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</si>
  <si>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</si>
  <si>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</si>
  <si>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</si>
  <si>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</si>
  <si>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</si>
  <si>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</si>
  <si>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</si>
  <si>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</si>
  <si>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</si>
  <si>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</si>
  <si>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</si>
  <si>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</si>
  <si>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</si>
  <si>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</si>
  <si>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</si>
  <si>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</si>
  <si>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</si>
  <si>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</si>
  <si>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</si>
  <si>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</si>
  <si>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</si>
  <si>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</si>
  <si>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</si>
  <si>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</si>
  <si>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</si>
  <si>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</si>
  <si>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</si>
  <si>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</si>
  <si>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</si>
  <si>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</si>
  <si>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</si>
  <si>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</si>
  <si>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</si>
  <si>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</si>
  <si>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</si>
  <si>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</si>
  <si>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</si>
  <si>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</si>
  <si>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</si>
  <si>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</si>
  <si>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</si>
  <si>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</si>
  <si>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</si>
  <si>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</si>
  <si>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</si>
  <si>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</si>
  <si>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</si>
  <si>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</si>
  <si>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</si>
  <si>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</si>
  <si>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</si>
  <si>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</si>
  <si>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</si>
  <si>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</si>
  <si>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</si>
  <si>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</si>
  <si>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</si>
  <si>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</si>
  <si>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</si>
  <si>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</si>
  <si>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</si>
  <si>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</si>
  <si>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</si>
  <si>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</si>
  <si>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</si>
  <si>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</si>
  <si>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</si>
  <si>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</si>
  <si>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</si>
  <si>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</si>
  <si>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</si>
  <si>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</si>
  <si>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</si>
  <si>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</si>
  <si>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</si>
  <si>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</si>
  <si>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</si>
  <si>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</si>
  <si>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</si>
  <si>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</si>
  <si>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</si>
  <si>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</si>
  <si>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</si>
  <si>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</si>
  <si>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</si>
  <si>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</si>
  <si>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</si>
  <si>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</si>
  <si>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</si>
  <si>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</si>
  <si>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</si>
  <si>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</si>
  <si>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</si>
  <si>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</si>
  <si>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</si>
  <si>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</si>
  <si>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</si>
  <si>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</si>
  <si>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</si>
  <si>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</si>
  <si>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</si>
  <si>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</si>
  <si>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</si>
  <si>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</si>
  <si>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</si>
  <si>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</si>
  <si>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</si>
  <si>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</si>
  <si>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</si>
  <si>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</si>
  <si>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</si>
  <si>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</si>
  <si>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</si>
  <si>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</si>
  <si>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</si>
  <si>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</si>
  <si>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</si>
  <si>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</si>
  <si>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</si>
  <si>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</si>
  <si>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</si>
  <si>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</si>
  <si>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</si>
  <si>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</si>
  <si>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</si>
  <si>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</si>
  <si>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</si>
  <si>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</si>
  <si>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</si>
  <si>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</si>
  <si>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</si>
  <si>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</si>
  <si>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</si>
  <si>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</si>
  <si>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</si>
  <si>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</si>
  <si>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</si>
  <si>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</si>
  <si>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</si>
  <si>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</si>
  <si>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</si>
  <si>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</si>
  <si>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</si>
  <si>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</si>
  <si>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</si>
  <si>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</si>
  <si>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</si>
  <si>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</si>
  <si>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</si>
  <si>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</si>
  <si>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</si>
  <si>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</si>
  <si>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</si>
  <si>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</si>
  <si>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</si>
  <si>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</si>
  <si>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</si>
  <si>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</si>
  <si>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</si>
  <si>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</si>
  <si>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</si>
  <si>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</si>
  <si>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</si>
  <si>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</si>
  <si>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</si>
  <si>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</si>
  <si>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</si>
  <si>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</si>
  <si>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</si>
  <si>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</si>
  <si>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</si>
  <si>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</si>
  <si>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</si>
  <si>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</si>
  <si>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</si>
  <si>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</si>
  <si>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</si>
  <si>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</si>
  <si>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</si>
  <si>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</si>
  <si>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</si>
  <si>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</si>
  <si>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</si>
  <si>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</si>
  <si>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</si>
  <si>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</si>
  <si>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</si>
  <si>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</si>
  <si>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</si>
  <si>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</si>
  <si>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</si>
  <si>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</si>
  <si>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</si>
  <si>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</si>
  <si>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</si>
  <si>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</si>
  <si>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</si>
  <si>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</si>
  <si>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</si>
  <si>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</si>
  <si>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</si>
  <si>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</si>
  <si>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</si>
  <si>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</si>
  <si>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</si>
  <si>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</si>
  <si>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</si>
  <si>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</si>
  <si>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</si>
  <si>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</si>
  <si>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</si>
  <si>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</si>
  <si>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</si>
  <si>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</si>
  <si>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</si>
  <si>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</si>
  <si>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</si>
  <si>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</si>
  <si>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</si>
  <si>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</si>
  <si>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</si>
  <si>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</si>
  <si>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</si>
  <si>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</si>
  <si>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</si>
  <si>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</si>
  <si>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</si>
  <si>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</si>
  <si>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</si>
  <si>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</si>
  <si>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</si>
  <si>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</si>
  <si>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</si>
  <si>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</si>
  <si>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</si>
  <si>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</si>
  <si>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</si>
  <si>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</si>
  <si>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</si>
  <si>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</si>
  <si>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</si>
  <si>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</si>
  <si>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</si>
  <si>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</si>
  <si>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</si>
  <si>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</si>
  <si>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</si>
  <si>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</si>
  <si>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</si>
  <si>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</si>
  <si>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</si>
  <si>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</si>
  <si>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</si>
  <si>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</si>
  <si>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</si>
  <si>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</si>
  <si>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</si>
  <si>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</si>
  <si>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</si>
  <si>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</si>
  <si>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</si>
  <si>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</si>
  <si>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</si>
  <si>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</si>
  <si>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</si>
  <si>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</si>
  <si>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</si>
  <si>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</si>
  <si>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</si>
  <si>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</si>
  <si>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</si>
  <si>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</si>
  <si>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</si>
  <si>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</si>
  <si>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</si>
  <si>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</si>
  <si>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</si>
  <si>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</si>
  <si>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</si>
  <si>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</si>
  <si>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</si>
  <si>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</si>
  <si>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</si>
  <si>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</si>
  <si>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</si>
  <si>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</si>
  <si>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</si>
  <si>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</si>
  <si>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</si>
  <si>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</si>
  <si>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</si>
  <si>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</si>
  <si>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</si>
  <si>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</si>
  <si>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</si>
  <si>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</si>
  <si>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</si>
  <si>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</si>
  <si>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</si>
  <si>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</si>
  <si>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</si>
  <si>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</si>
  <si>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</si>
  <si>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</si>
  <si>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</si>
  <si>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</si>
  <si>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</si>
  <si>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</si>
  <si>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</si>
  <si>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</si>
  <si>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</si>
  <si>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</si>
  <si>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</si>
  <si>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</si>
  <si>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</si>
  <si>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</si>
  <si>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</si>
  <si>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</si>
  <si>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</si>
  <si>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</si>
  <si>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</si>
  <si>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</si>
  <si>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</si>
  <si>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</si>
  <si>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</si>
  <si>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</si>
  <si>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</si>
  <si>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</si>
  <si>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</si>
  <si>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</si>
  <si>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</si>
  <si>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</si>
  <si>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</si>
  <si>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</si>
  <si>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</si>
  <si>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</si>
  <si>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</si>
  <si>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</si>
  <si>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</si>
  <si>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</si>
  <si>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</si>
  <si>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</si>
  <si>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</si>
  <si>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</si>
  <si>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</si>
  <si>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</si>
  <si>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</si>
  <si>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</si>
  <si>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</si>
  <si>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</si>
  <si>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</si>
  <si>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</si>
  <si>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</si>
  <si>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</si>
  <si>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</si>
  <si>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</si>
  <si>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</si>
  <si>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</si>
  <si>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</si>
  <si>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</si>
  <si>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</si>
  <si>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</si>
  <si>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</si>
  <si>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</si>
  <si>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</si>
  <si>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</si>
  <si>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</si>
  <si>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</si>
  <si>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</si>
  <si>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</si>
  <si>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</si>
  <si>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</si>
  <si>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</si>
  <si>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</si>
  <si>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</si>
  <si>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</si>
  <si>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</si>
  <si>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</si>
  <si>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</si>
  <si>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</si>
  <si>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</si>
  <si>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</si>
  <si>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</si>
  <si>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</si>
  <si>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</si>
  <si>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</si>
  <si>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</si>
  <si>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</si>
  <si>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</si>
  <si>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</si>
  <si>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</si>
  <si>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</si>
  <si>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</si>
  <si>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</si>
  <si>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</si>
  <si>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</si>
  <si>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</si>
  <si>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</si>
  <si>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</si>
  <si>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</si>
  <si>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</si>
  <si>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</si>
  <si>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</si>
  <si>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</si>
  <si>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</si>
  <si>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</si>
  <si>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</si>
  <si>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</si>
  <si>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</si>
  <si>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</si>
  <si>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</si>
  <si>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</si>
  <si>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</si>
  <si>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</si>
  <si>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</si>
  <si>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</si>
  <si>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</si>
  <si>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</si>
  <si>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</si>
  <si>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</si>
  <si>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</si>
  <si>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</si>
  <si>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</si>
  <si>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</si>
  <si>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</si>
  <si>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</si>
  <si>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</si>
  <si>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</si>
  <si>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</si>
  <si>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</si>
  <si>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</si>
  <si>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</si>
  <si>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</si>
  <si>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</si>
  <si>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</si>
  <si>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</si>
  <si>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</si>
  <si>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</si>
  <si>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</si>
  <si>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</si>
  <si>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</si>
  <si>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</si>
  <si>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</si>
  <si>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</si>
  <si>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</si>
  <si>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</si>
  <si>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</si>
  <si>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</si>
  <si>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</si>
  <si>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</si>
  <si>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</si>
  <si>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</si>
  <si>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</si>
  <si>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</si>
  <si>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</si>
  <si>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</si>
  <si>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</si>
  <si>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</si>
  <si>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</si>
  <si>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</si>
  <si>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</si>
  <si>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</si>
  <si>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</si>
  <si>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</si>
  <si>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</si>
  <si>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</si>
  <si>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</si>
  <si>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</si>
  <si>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</si>
  <si>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</si>
  <si>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</si>
  <si>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</si>
  <si>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</si>
  <si>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</si>
  <si>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</si>
  <si>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</si>
  <si>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</si>
  <si>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</si>
  <si>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</si>
  <si>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</si>
  <si>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</si>
  <si>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</si>
  <si>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</si>
  <si>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</si>
  <si>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</si>
  <si>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</si>
  <si>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</si>
  <si>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</si>
  <si>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</si>
  <si>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</si>
  <si>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</si>
  <si>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</si>
  <si>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</si>
  <si>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</si>
  <si>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</si>
  <si>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</si>
  <si>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</si>
  <si>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</si>
  <si>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</si>
  <si>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</si>
  <si>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</si>
  <si>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</si>
  <si>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</si>
  <si>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</si>
  <si>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</si>
  <si>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</si>
  <si>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</si>
  <si>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</si>
  <si>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</si>
  <si>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</si>
  <si>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</si>
  <si>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</si>
  <si>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</si>
  <si>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</si>
  <si>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</si>
  <si>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</si>
  <si>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</si>
  <si>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</si>
  <si>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</si>
  <si>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</si>
  <si>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</si>
  <si>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</si>
  <si>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</si>
  <si>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</si>
  <si>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</si>
  <si>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</si>
  <si>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</si>
  <si>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</si>
  <si>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</si>
  <si>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</si>
  <si>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</si>
  <si>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</si>
  <si>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</si>
  <si>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</si>
  <si>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</si>
  <si>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</si>
  <si>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</si>
  <si>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</si>
  <si>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</si>
  <si>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</si>
  <si>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</si>
  <si>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</si>
  <si>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</si>
  <si>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</si>
  <si>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</si>
  <si>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</si>
  <si>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</si>
  <si>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</si>
  <si>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</si>
  <si>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</si>
  <si>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</si>
  <si>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</si>
  <si>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</si>
  <si>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</si>
  <si>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</si>
  <si>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</si>
  <si>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</si>
  <si>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</si>
  <si>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</si>
  <si>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</si>
  <si>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</si>
  <si>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</si>
  <si>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</si>
  <si>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</si>
  <si>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</si>
  <si>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</si>
  <si>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</si>
  <si>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</si>
  <si>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</si>
  <si>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</si>
  <si>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</si>
  <si>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</si>
  <si>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</si>
  <si>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</si>
  <si>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</si>
  <si>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</si>
  <si>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</si>
  <si>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</si>
  <si>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</si>
  <si>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</si>
  <si>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</si>
  <si>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</si>
  <si>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</si>
  <si>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</si>
  <si>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</si>
  <si>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</si>
  <si>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</si>
  <si>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</si>
  <si>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</si>
  <si>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</si>
  <si>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</si>
  <si>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</si>
  <si>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</si>
  <si>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</si>
  <si>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</si>
  <si>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</si>
  <si>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</si>
  <si>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</si>
  <si>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</si>
  <si>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</si>
  <si>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</si>
  <si>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</si>
  <si>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</si>
  <si>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</si>
  <si>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</si>
  <si>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</si>
  <si>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</si>
  <si>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</si>
  <si>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</si>
  <si>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</si>
  <si>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</si>
  <si>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</si>
  <si>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</si>
  <si>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</si>
  <si>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</si>
  <si>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</si>
  <si>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</si>
  <si>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</si>
  <si>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</si>
  <si>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</si>
  <si>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</si>
  <si>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</si>
  <si>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</si>
  <si>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</si>
  <si>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</si>
  <si>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</si>
  <si>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</si>
  <si>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</si>
  <si>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</si>
  <si>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</si>
  <si>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</si>
  <si>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</si>
  <si>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</si>
  <si>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</si>
  <si>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</si>
  <si>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</si>
  <si>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</si>
  <si>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</si>
  <si>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</si>
  <si>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</si>
  <si>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</si>
  <si>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</si>
  <si>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</si>
  <si>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</si>
  <si>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</si>
  <si>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</si>
  <si>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</si>
  <si>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</si>
  <si>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</si>
  <si>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</si>
  <si>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</si>
  <si>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</si>
  <si>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</si>
  <si>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</si>
  <si>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</si>
  <si>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</si>
  <si>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</si>
  <si>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</si>
  <si>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</si>
  <si>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</si>
  <si>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</si>
  <si>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</si>
  <si>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</si>
  <si>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</si>
  <si>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</si>
  <si>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</si>
  <si>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</si>
  <si>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</si>
  <si>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</si>
  <si>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</si>
  <si>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</si>
  <si>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</si>
  <si>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</si>
  <si>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</si>
  <si>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</si>
  <si>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</si>
  <si>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</si>
  <si>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</si>
  <si>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</si>
  <si>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</si>
  <si>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</si>
  <si>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</si>
  <si>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</si>
  <si>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</si>
  <si>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</si>
  <si>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</si>
  <si>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</si>
  <si>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</si>
  <si>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</si>
  <si>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</si>
  <si>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</si>
  <si>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</si>
  <si>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</si>
  <si>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</si>
  <si>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</si>
  <si>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</si>
  <si>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</si>
  <si>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</si>
  <si>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</si>
  <si>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</si>
  <si>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</si>
  <si>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</si>
  <si>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</si>
  <si>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</si>
  <si>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</si>
  <si>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</si>
  <si>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</si>
  <si>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</si>
  <si>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</si>
  <si>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</si>
  <si>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</si>
  <si>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</si>
  <si>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</si>
  <si>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</si>
  <si>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</si>
  <si>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</si>
  <si>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</si>
  <si>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</si>
  <si>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</si>
  <si>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</si>
  <si>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</si>
  <si>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</si>
  <si>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</si>
  <si>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</si>
  <si>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</si>
  <si>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</si>
  <si>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</si>
  <si>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</si>
  <si>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</si>
  <si>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</si>
  <si>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</si>
  <si>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</si>
  <si>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</si>
  <si>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</si>
  <si>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</si>
  <si>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</si>
  <si>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</si>
  <si>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</si>
  <si>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</si>
  <si>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</si>
  <si>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</si>
  <si>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</si>
  <si>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</si>
  <si>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</si>
  <si>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</si>
  <si>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</si>
  <si>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</si>
  <si>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</si>
  <si>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</si>
  <si>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</si>
  <si>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</si>
  <si>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</si>
  <si>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</si>
  <si>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</si>
  <si>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</si>
  <si>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</si>
  <si>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</si>
  <si>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</si>
  <si>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</si>
  <si>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</si>
  <si>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</si>
  <si>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</si>
  <si>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</si>
  <si>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</si>
  <si>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</si>
  <si>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</si>
  <si>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</si>
  <si>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</si>
  <si>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</si>
  <si>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</si>
  <si>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</si>
  <si>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</si>
  <si>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</si>
  <si>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</si>
  <si>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</si>
  <si>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</si>
  <si>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</si>
  <si>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</si>
  <si>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</si>
  <si>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</si>
  <si>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</si>
  <si>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</si>
  <si>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</si>
  <si>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</si>
  <si>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</si>
  <si>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</si>
  <si>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</si>
  <si>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</si>
  <si>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</si>
  <si>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</si>
  <si>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</si>
  <si>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</si>
  <si>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</si>
  <si>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</si>
  <si>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</si>
  <si>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</si>
  <si>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</si>
  <si>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</si>
  <si>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</si>
  <si>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</si>
  <si>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</si>
  <si>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</si>
  <si>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</si>
  <si>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</si>
  <si>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</si>
  <si>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</si>
  <si>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</si>
  <si>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</si>
  <si>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</si>
  <si>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</si>
  <si>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</si>
  <si>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</si>
  <si>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</si>
  <si>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</si>
  <si>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</si>
  <si>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</si>
  <si>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</si>
  <si>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</si>
  <si>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</si>
  <si>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</si>
  <si>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</si>
  <si>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</si>
  <si>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</si>
  <si>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</si>
  <si>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</si>
  <si>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</si>
  <si>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</si>
  <si>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</si>
  <si>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</si>
  <si>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</si>
  <si>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</si>
  <si>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</si>
  <si>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</si>
  <si>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</si>
  <si>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</si>
  <si>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</si>
  <si>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</si>
  <si>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</si>
  <si>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</si>
  <si>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</si>
  <si>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</si>
  <si>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</si>
  <si>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</si>
  <si>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</si>
  <si>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</si>
  <si>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</si>
  <si>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</si>
  <si>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</si>
  <si>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</si>
  <si>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</si>
  <si>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</si>
  <si>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</si>
  <si>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</si>
  <si>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</si>
  <si>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</si>
  <si>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</si>
  <si>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</si>
  <si>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</si>
  <si>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</si>
  <si>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</si>
  <si>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</si>
  <si>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</si>
  <si>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</si>
  <si>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</si>
  <si>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</si>
  <si>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</si>
  <si>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</si>
  <si>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</si>
  <si>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</si>
  <si>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</si>
  <si>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</si>
  <si>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</si>
  <si>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</si>
  <si>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</si>
  <si>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</si>
  <si>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</si>
  <si>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</si>
  <si>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</si>
  <si>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</si>
  <si>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</si>
  <si>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</si>
  <si>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</si>
  <si>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</si>
  <si>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</si>
  <si>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</si>
  <si>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</si>
  <si>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</si>
  <si>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</si>
  <si>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</si>
  <si>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</si>
  <si>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</si>
  <si>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</si>
  <si>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</si>
  <si>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</si>
  <si>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</si>
  <si>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</si>
  <si>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</si>
  <si>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</si>
  <si>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</si>
  <si>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</si>
  <si>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</si>
  <si>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</si>
  <si>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</si>
  <si>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</si>
  <si>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</si>
  <si>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</si>
  <si>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</si>
  <si>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</si>
  <si>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</si>
  <si>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</si>
  <si>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</si>
  <si>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</si>
  <si>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</si>
  <si>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</si>
  <si>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</si>
  <si>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</si>
  <si>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</si>
  <si>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</si>
  <si>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</si>
  <si>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</si>
  <si>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</si>
  <si>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</si>
  <si>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</si>
  <si>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</si>
  <si>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</si>
  <si>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</si>
  <si>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</si>
  <si>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</si>
  <si>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</si>
  <si>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</si>
  <si>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</si>
  <si>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</si>
  <si>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</si>
  <si>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</si>
  <si>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</si>
  <si>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</si>
  <si>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</si>
  <si>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</si>
  <si>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</si>
  <si>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</si>
  <si>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</si>
  <si>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</si>
  <si>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</si>
  <si>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</si>
  <si>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</si>
  <si>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</si>
  <si>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</si>
  <si>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</si>
  <si>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</si>
  <si>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</si>
  <si>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</si>
  <si>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</si>
  <si>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</si>
  <si>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</si>
  <si>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</si>
  <si>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</si>
  <si>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</si>
  <si>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</si>
  <si>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</si>
  <si>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</si>
  <si>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</si>
  <si>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</si>
  <si>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</si>
  <si>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</si>
  <si>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</si>
  <si>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</si>
  <si>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</si>
  <si>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</si>
  <si>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</si>
  <si>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</si>
  <si>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</si>
  <si>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</si>
  <si>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</si>
  <si>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</si>
  <si>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</si>
  <si>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</si>
  <si>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</si>
  <si>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</si>
  <si>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</si>
  <si>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</si>
  <si>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</si>
  <si>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</si>
  <si>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</si>
  <si>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</si>
  <si>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</si>
  <si>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</si>
  <si>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</si>
  <si>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</si>
  <si>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</si>
  <si>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</si>
  <si>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</si>
  <si>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</si>
  <si>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</si>
  <si>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</si>
  <si>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</si>
  <si>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</si>
  <si>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</si>
  <si>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</si>
  <si>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</si>
  <si>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</si>
  <si>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</si>
  <si>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</si>
  <si>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</si>
  <si>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</si>
  <si>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</si>
  <si>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</si>
  <si>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</si>
  <si>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</si>
  <si>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</si>
  <si>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</si>
  <si>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</si>
  <si>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</si>
  <si>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</si>
  <si>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</si>
  <si>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</si>
  <si>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</si>
  <si>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</si>
  <si>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</si>
  <si>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</si>
  <si>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</si>
  <si>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</si>
  <si>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</si>
  <si>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</si>
  <si>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</si>
  <si>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</si>
  <si>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</si>
  <si>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</si>
  <si>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</si>
  <si>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</si>
  <si>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</si>
  <si>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</si>
  <si>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</si>
  <si>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</si>
  <si>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</si>
  <si>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</si>
  <si>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</si>
  <si>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</si>
  <si>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</si>
  <si>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</si>
  <si>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</si>
  <si>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</si>
  <si>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</si>
  <si>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</si>
  <si>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</si>
  <si>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</si>
  <si>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</si>
  <si>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</si>
  <si>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</si>
  <si>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</si>
  <si>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</si>
  <si>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</si>
  <si>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</si>
  <si>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</si>
  <si>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</si>
  <si>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</si>
  <si>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</si>
  <si>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</si>
  <si>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</si>
  <si>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</si>
  <si>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</si>
  <si>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</si>
  <si>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</si>
  <si>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</si>
  <si>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</si>
  <si>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</si>
  <si>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</si>
  <si>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</si>
  <si>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</si>
  <si>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</si>
  <si>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</si>
  <si>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</si>
  <si>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</si>
  <si>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</si>
  <si>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</si>
  <si>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</si>
  <si>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</si>
  <si>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</si>
  <si>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</si>
  <si>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</si>
  <si>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</si>
  <si>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</si>
  <si>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</si>
  <si>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</si>
  <si>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</si>
  <si>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</si>
  <si>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</si>
  <si>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</si>
  <si>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</si>
  <si>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</si>
  <si>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</si>
  <si>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</si>
  <si>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</si>
  <si>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</si>
  <si>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</si>
  <si>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</si>
  <si>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</si>
  <si>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</si>
  <si>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</si>
  <si>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</si>
  <si>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</si>
  <si>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</si>
  <si>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</si>
  <si>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</si>
  <si>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</si>
  <si>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</si>
  <si>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</si>
  <si>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</si>
  <si>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</si>
  <si>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</si>
  <si>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</si>
  <si>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</si>
  <si>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</si>
  <si>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</si>
  <si>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</si>
  <si>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</si>
  <si>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</si>
  <si>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</si>
  <si>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</si>
  <si>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</si>
  <si>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</si>
  <si>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</si>
  <si>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</si>
  <si>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</si>
  <si>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</si>
  <si>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</si>
  <si>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</si>
  <si>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</si>
  <si>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</si>
  <si>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</si>
  <si>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</si>
  <si>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</si>
  <si>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</si>
  <si>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</si>
  <si>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</si>
  <si>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</si>
  <si>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</si>
  <si>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</si>
  <si>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</si>
  <si>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</si>
  <si>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</si>
  <si>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</si>
  <si>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</si>
  <si>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</si>
  <si>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</si>
  <si>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</si>
  <si>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</si>
  <si>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</si>
  <si>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</si>
  <si>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</si>
  <si>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</si>
  <si>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</si>
  <si>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</si>
  <si>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</si>
  <si>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</si>
  <si>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</si>
  <si>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</si>
  <si>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</si>
  <si>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</si>
  <si>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</si>
  <si>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</si>
  <si>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</si>
  <si>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</si>
  <si>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</si>
  <si>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</si>
  <si>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</si>
  <si>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</si>
  <si>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</si>
  <si>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</si>
  <si>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</si>
  <si>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</si>
  <si>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</si>
  <si>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</si>
  <si>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</si>
  <si>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</si>
  <si>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</si>
  <si>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</si>
  <si>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</si>
  <si>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</si>
  <si>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</si>
  <si>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</si>
  <si>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</si>
  <si>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</si>
  <si>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</si>
  <si>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</si>
  <si>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</si>
  <si>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</si>
  <si>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</si>
  <si>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</si>
  <si>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</si>
  <si>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</si>
  <si>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</si>
  <si>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</si>
  <si>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</si>
  <si>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</si>
  <si>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</si>
  <si>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</si>
  <si>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</si>
  <si>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</si>
  <si>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</si>
  <si>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</si>
  <si>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</si>
  <si>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</si>
  <si>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</si>
  <si>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</si>
  <si>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</si>
  <si>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</si>
  <si>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</si>
  <si>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</si>
  <si>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</si>
  <si>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</si>
  <si>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</si>
  <si>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</si>
  <si>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</si>
  <si>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</si>
  <si>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</si>
  <si>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</si>
  <si>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</si>
  <si>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</si>
  <si>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</si>
  <si>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</si>
  <si>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</si>
  <si>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</si>
  <si>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</si>
  <si>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</si>
  <si>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</si>
  <si>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</si>
  <si>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</si>
  <si>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</si>
  <si>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</si>
  <si>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</si>
  <si>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</si>
  <si>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</si>
  <si>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</si>
  <si>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</si>
  <si>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</si>
  <si>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</si>
  <si>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</si>
  <si>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</si>
  <si>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</si>
  <si>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</si>
  <si>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</si>
  <si>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</si>
  <si>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</si>
  <si>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</si>
  <si>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</si>
  <si>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</si>
  <si>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</si>
  <si>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</si>
  <si>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</si>
  <si>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</si>
  <si>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</si>
  <si>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</si>
  <si>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</si>
  <si>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</si>
  <si>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</si>
  <si>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</si>
  <si>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</si>
  <si>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</si>
  <si>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</si>
  <si>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</si>
  <si>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</si>
  <si>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</si>
  <si>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</si>
  <si>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</si>
  <si>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</si>
  <si>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</si>
  <si>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</si>
  <si>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</si>
  <si>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</si>
  <si>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</si>
  <si>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</si>
  <si>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</si>
  <si>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</si>
  <si>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</si>
  <si>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</si>
  <si>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</si>
  <si>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</si>
  <si>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</si>
  <si>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</si>
  <si>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</si>
  <si>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</si>
  <si>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</si>
  <si>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</si>
  <si>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</si>
  <si>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</si>
  <si>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</si>
  <si>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</si>
  <si>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</si>
  <si>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</si>
  <si>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</si>
  <si>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</si>
  <si>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</si>
  <si>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</si>
  <si>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</si>
  <si>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</si>
  <si>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</si>
  <si>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</si>
  <si>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</si>
  <si>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</si>
  <si>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</si>
  <si>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</si>
  <si>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</si>
  <si>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</si>
  <si>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</si>
  <si>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</si>
  <si>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</si>
  <si>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</si>
  <si>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</si>
  <si>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</si>
  <si>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</si>
  <si>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</si>
  <si>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</si>
  <si>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</si>
  <si>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</si>
  <si>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</si>
  <si>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</si>
  <si>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</si>
  <si>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</si>
  <si>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</si>
  <si>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</si>
  <si>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</si>
  <si>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</si>
  <si>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</si>
  <si>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</si>
  <si>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</si>
  <si>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</si>
  <si>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</si>
  <si>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</si>
  <si>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</si>
  <si>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</si>
  <si>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</si>
  <si>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</si>
  <si>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</si>
  <si>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</si>
  <si>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</si>
  <si>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</si>
  <si>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</si>
  <si>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</si>
  <si>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</si>
  <si>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</si>
  <si>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</si>
  <si>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</si>
  <si>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</si>
  <si>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</si>
  <si>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</si>
  <si>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</si>
  <si>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</si>
  <si>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</si>
  <si>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</si>
  <si>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</si>
  <si>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</si>
  <si>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</si>
  <si>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</si>
  <si>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</si>
  <si>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</si>
  <si>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</si>
  <si>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</si>
  <si>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</si>
  <si>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</si>
  <si>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</si>
  <si>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</si>
  <si>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</si>
  <si>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</si>
  <si>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</si>
  <si>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</si>
  <si>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</si>
  <si>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</si>
  <si>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</si>
  <si>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</si>
  <si>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</si>
  <si>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</si>
  <si>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</si>
  <si>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</si>
  <si>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</si>
  <si>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</si>
  <si>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</si>
  <si>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</si>
  <si>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</si>
  <si>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</si>
  <si>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</si>
  <si>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</si>
  <si>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</si>
  <si>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</si>
  <si>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</si>
  <si>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</si>
  <si>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</si>
  <si>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</si>
  <si>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</si>
  <si>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</si>
  <si>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</si>
  <si>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</si>
  <si>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</si>
  <si>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</si>
  <si>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</si>
  <si>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</si>
  <si>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</si>
  <si>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</si>
  <si>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</si>
  <si>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</si>
  <si>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</si>
  <si>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</si>
  <si>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</si>
  <si>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</si>
  <si>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</si>
  <si>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</si>
  <si>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</si>
  <si>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</si>
  <si>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</si>
  <si>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</si>
  <si>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</si>
  <si>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</si>
  <si>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</si>
  <si>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</si>
  <si>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</si>
  <si>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</si>
  <si>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</si>
  <si>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</si>
  <si>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</si>
  <si>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</si>
  <si>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</si>
  <si>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</si>
  <si>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</si>
  <si>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</si>
  <si>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</si>
  <si>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</si>
  <si>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</si>
  <si>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</si>
  <si>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</si>
  <si>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</si>
  <si>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</si>
  <si>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</si>
  <si>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</si>
  <si>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</si>
  <si>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</si>
  <si>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</si>
  <si>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</si>
  <si>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</si>
  <si>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</si>
  <si>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</si>
  <si>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</si>
  <si>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</si>
  <si>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</si>
  <si>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</si>
  <si>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</si>
  <si>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</si>
  <si>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</si>
  <si>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</si>
  <si>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</si>
  <si>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</si>
  <si>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</si>
  <si>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</si>
  <si>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</si>
  <si>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</si>
  <si>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</si>
  <si>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</si>
  <si>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</si>
  <si>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</si>
  <si>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</si>
  <si>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</si>
  <si>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</si>
  <si>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</si>
  <si>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</si>
  <si>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</si>
  <si>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</si>
  <si>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</si>
  <si>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</si>
  <si>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</si>
  <si>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</si>
  <si>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</si>
  <si>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</si>
  <si>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</si>
  <si>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</si>
  <si>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</si>
  <si>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</si>
  <si>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</si>
  <si>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</si>
  <si>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</si>
  <si>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</si>
  <si>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</si>
  <si>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</si>
  <si>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</si>
  <si>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</si>
  <si>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</si>
  <si>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</si>
  <si>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</si>
  <si>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</si>
  <si>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</si>
  <si>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</si>
  <si>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</si>
  <si>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</si>
  <si>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</si>
  <si>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</si>
  <si>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</si>
  <si>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</si>
  <si>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</si>
  <si>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</si>
  <si>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</si>
  <si>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</si>
  <si>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</si>
  <si>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</si>
  <si>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</si>
  <si>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</si>
  <si>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</si>
  <si>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</si>
  <si>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</si>
  <si>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</si>
  <si>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</si>
  <si>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</si>
  <si>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</si>
  <si>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</si>
  <si>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</si>
  <si>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</si>
  <si>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</si>
  <si>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</si>
  <si>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</si>
  <si>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</si>
  <si>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</si>
  <si>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</si>
  <si>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</si>
  <si>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</si>
  <si>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</si>
  <si>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</si>
  <si>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</si>
  <si>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</si>
  <si>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</si>
  <si>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</si>
  <si>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</si>
  <si>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</si>
  <si>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</si>
  <si>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</si>
  <si>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</si>
  <si>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</si>
  <si>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</si>
  <si>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</si>
  <si>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</si>
  <si>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</si>
  <si>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</si>
  <si>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</si>
  <si>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</si>
  <si>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</si>
  <si>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</si>
  <si>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</si>
  <si>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</si>
  <si>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</si>
  <si>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</si>
  <si>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</si>
  <si>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</si>
  <si>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</si>
  <si>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</si>
  <si>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</si>
  <si>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</si>
  <si>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</si>
  <si>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</si>
  <si>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</si>
  <si>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</si>
  <si>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</si>
  <si>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</si>
  <si>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</si>
  <si>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</si>
  <si>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</si>
  <si>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</si>
  <si>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</si>
  <si>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</si>
  <si>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</si>
  <si>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</si>
  <si>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</si>
  <si>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</si>
  <si>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</si>
  <si>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</si>
  <si>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</si>
  <si>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</si>
  <si>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</si>
  <si>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</si>
  <si>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</si>
  <si>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</si>
  <si>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</si>
  <si>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</si>
  <si>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</si>
  <si>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</si>
  <si>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</si>
  <si>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</si>
  <si>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</si>
  <si>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</si>
  <si>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</si>
  <si>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</si>
  <si>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</si>
  <si>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</si>
  <si>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</si>
  <si>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</si>
  <si>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</si>
  <si>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</si>
  <si>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</si>
  <si>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</si>
  <si>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</si>
  <si>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</si>
  <si>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</si>
  <si>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</si>
  <si>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</si>
  <si>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</si>
  <si>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</si>
  <si>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</si>
  <si>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</si>
  <si>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</si>
  <si>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</si>
  <si>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</si>
  <si>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</si>
  <si>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</si>
  <si>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</si>
  <si>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</si>
  <si>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</si>
  <si>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</si>
  <si>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</si>
  <si>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</si>
  <si>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</si>
  <si>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</si>
  <si>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</si>
  <si>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</si>
  <si>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</si>
  <si>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</si>
  <si>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</si>
  <si>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</si>
  <si>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</si>
  <si>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</si>
  <si>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</si>
  <si>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</si>
  <si>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</si>
  <si>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</si>
  <si>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</si>
  <si>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</si>
  <si>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</si>
  <si>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</si>
  <si>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</si>
  <si>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</si>
  <si>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</si>
  <si>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</si>
  <si>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</si>
  <si>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</si>
  <si>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</si>
  <si>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</si>
  <si>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</si>
  <si>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</si>
  <si>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</si>
  <si>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</si>
  <si>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</si>
  <si>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</si>
  <si>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</si>
  <si>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</si>
  <si>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</si>
  <si>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</si>
  <si>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</si>
  <si>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</si>
  <si>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</si>
  <si>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</si>
  <si>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</si>
  <si>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</si>
  <si>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</si>
  <si>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</si>
  <si>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</si>
  <si>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</si>
  <si>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</si>
  <si>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</si>
  <si>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</si>
  <si>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</si>
  <si>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</si>
  <si>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</si>
  <si>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</si>
  <si>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</si>
  <si>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</si>
  <si>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</si>
  <si>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</si>
  <si>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</si>
  <si>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</si>
  <si>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</si>
  <si>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</si>
  <si>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</si>
  <si>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</si>
  <si>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</si>
  <si>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</si>
  <si>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</si>
  <si>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</si>
  <si>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</si>
  <si>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</si>
  <si>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</si>
  <si>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</si>
  <si>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</si>
  <si>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</si>
  <si>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</si>
  <si>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</si>
  <si>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</si>
  <si>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</si>
  <si>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</si>
  <si>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</si>
  <si>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</si>
  <si>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</si>
  <si>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</si>
  <si>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</si>
  <si>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</si>
  <si>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</si>
  <si>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</si>
  <si>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</si>
  <si>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</si>
  <si>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</si>
  <si>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</si>
  <si>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</si>
  <si>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</si>
  <si>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</si>
  <si>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</si>
  <si>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</si>
  <si>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</si>
  <si>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</si>
  <si>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</si>
  <si>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</si>
  <si>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</si>
  <si>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</si>
  <si>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</si>
  <si>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</si>
  <si>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</si>
  <si>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</si>
  <si>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</si>
  <si>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</si>
  <si>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</si>
  <si>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</si>
  <si>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</si>
  <si>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</si>
  <si>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</si>
  <si>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</si>
  <si>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</si>
  <si>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</si>
  <si>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</si>
  <si>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</si>
  <si>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</si>
  <si>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</si>
  <si>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</si>
  <si>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</si>
  <si>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</si>
  <si>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</si>
  <si>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</si>
  <si>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</si>
  <si>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</si>
  <si>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</si>
  <si>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</si>
  <si>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</si>
  <si>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</si>
  <si>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</si>
  <si>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</si>
  <si>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</si>
  <si>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</si>
  <si>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</si>
  <si>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</si>
  <si>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</si>
  <si>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</si>
  <si>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</si>
  <si>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</si>
  <si>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</si>
  <si>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</si>
  <si>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</si>
  <si>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</si>
  <si>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</si>
  <si>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</si>
  <si>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</si>
  <si>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</si>
  <si>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</si>
  <si>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</si>
  <si>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</si>
  <si>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</si>
  <si>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</si>
  <si>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</si>
  <si>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</si>
  <si>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</si>
  <si>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</si>
  <si>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</si>
  <si>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</si>
  <si>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</si>
  <si>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</si>
  <si>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</si>
  <si>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</si>
  <si>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</si>
  <si>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</si>
  <si>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</si>
  <si>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</si>
  <si>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</si>
  <si>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</si>
  <si>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</si>
  <si>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</si>
  <si>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</si>
  <si>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</si>
  <si>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</si>
  <si>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</si>
  <si>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</si>
  <si>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</si>
  <si>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</si>
  <si>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</si>
  <si>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</si>
  <si>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</si>
  <si>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</si>
  <si>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</si>
  <si>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</si>
  <si>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</si>
  <si>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</si>
  <si>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</si>
  <si>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</si>
  <si>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</si>
  <si>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</si>
  <si>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</si>
  <si>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</si>
  <si>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</si>
  <si>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</si>
  <si>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</si>
  <si>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</si>
  <si>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</si>
  <si>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</si>
  <si>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</si>
  <si>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</si>
  <si>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</si>
  <si>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</si>
  <si>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</si>
  <si>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</si>
  <si>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</si>
  <si>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</si>
  <si>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</si>
  <si>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</si>
  <si>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</si>
  <si>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</si>
  <si>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</si>
  <si>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</si>
  <si>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</si>
  <si>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</si>
  <si>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</si>
  <si>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</si>
  <si>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</si>
  <si>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</si>
  <si>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</si>
  <si>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</si>
  <si>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</si>
  <si>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</si>
  <si>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</si>
  <si>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</si>
  <si>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</si>
  <si>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</si>
  <si>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</si>
  <si>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</si>
  <si>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</si>
  <si>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</si>
  <si>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</si>
  <si>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</si>
  <si>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</si>
  <si>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</si>
  <si>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</si>
  <si>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</si>
  <si>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</si>
  <si>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</si>
  <si>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</si>
  <si>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</si>
  <si>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</si>
  <si>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</si>
  <si>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</si>
  <si>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</si>
  <si>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</si>
  <si>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</si>
  <si>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</si>
  <si>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</si>
  <si>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</si>
  <si>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</si>
  <si>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</si>
  <si>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</si>
  <si>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</si>
  <si>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</si>
  <si>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</si>
  <si>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</si>
  <si>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</si>
  <si>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</si>
  <si>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</si>
  <si>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</si>
  <si>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</si>
  <si>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</si>
  <si>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</si>
  <si>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</si>
  <si>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</si>
  <si>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</si>
  <si>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</si>
  <si>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</si>
  <si>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</si>
  <si>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</si>
  <si>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</si>
  <si>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</si>
  <si>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</si>
  <si>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</si>
  <si>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</si>
  <si>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</si>
  <si>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</si>
  <si>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</si>
  <si>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</si>
  <si>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</si>
  <si>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</si>
  <si>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</si>
  <si>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</si>
  <si>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</si>
  <si>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</si>
  <si>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</si>
  <si>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</si>
  <si>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</si>
  <si>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</si>
  <si>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</si>
  <si>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</si>
  <si>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</si>
  <si>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</si>
  <si>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</si>
  <si>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</si>
  <si>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</si>
  <si>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</si>
  <si>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</si>
  <si>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</si>
  <si>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</si>
  <si>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</si>
  <si>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</si>
  <si>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</si>
  <si>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</si>
  <si>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</si>
  <si>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</si>
  <si>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</si>
  <si>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</si>
  <si>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</si>
  <si>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</si>
  <si>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</si>
  <si>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</si>
  <si>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</si>
  <si>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</si>
  <si>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</si>
  <si>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</si>
  <si>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</si>
  <si>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</si>
  <si>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</si>
  <si>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</si>
  <si>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</si>
  <si>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</si>
  <si>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</si>
  <si>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</si>
  <si>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</si>
  <si>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</si>
  <si>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</si>
  <si>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</si>
  <si>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</si>
  <si>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</si>
  <si>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</si>
  <si>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</si>
  <si>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</si>
  <si>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</si>
  <si>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</si>
  <si>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</si>
  <si>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</si>
  <si>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</si>
  <si>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</si>
  <si>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</si>
  <si>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</si>
  <si>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</si>
  <si>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</si>
  <si>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</si>
  <si>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</si>
  <si>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</si>
  <si>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</si>
  <si>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</si>
  <si>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</si>
  <si>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</si>
  <si>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</si>
  <si>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</si>
  <si>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</si>
  <si>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</si>
  <si>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</si>
  <si>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</si>
  <si>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</si>
  <si>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</si>
  <si>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</si>
  <si>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</si>
  <si>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</si>
  <si>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</si>
  <si>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</si>
  <si>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</si>
  <si>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</si>
  <si>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</si>
  <si>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</si>
  <si>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</si>
  <si>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</si>
  <si>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</si>
  <si>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</si>
  <si>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</si>
  <si>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</si>
  <si>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</si>
  <si>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</si>
  <si>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</si>
  <si>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</si>
  <si>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</si>
  <si>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</si>
  <si>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</si>
  <si>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</si>
  <si>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</si>
  <si>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</si>
  <si>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</si>
  <si>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</si>
  <si>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</si>
  <si>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</si>
  <si>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</si>
  <si>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</si>
  <si>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</si>
  <si>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</si>
  <si>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</si>
  <si>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</si>
  <si>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</si>
  <si>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</si>
  <si>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</si>
  <si>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</si>
  <si>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</si>
  <si>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</si>
  <si>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</si>
  <si>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</si>
  <si>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</si>
  <si>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</si>
  <si>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</si>
  <si>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</si>
  <si>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</si>
  <si>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</si>
  <si>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</si>
  <si>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</si>
  <si>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</si>
  <si>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</si>
  <si>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</si>
  <si>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</si>
  <si>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</si>
  <si>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</si>
  <si>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</si>
  <si>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</si>
  <si>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</si>
  <si>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</si>
  <si>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</si>
  <si>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</si>
  <si>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</si>
  <si>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</si>
  <si>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</si>
  <si>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</si>
  <si>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</si>
  <si>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</si>
  <si>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</si>
  <si>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</si>
  <si>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</si>
  <si>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</si>
  <si>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</si>
  <si>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</si>
  <si>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</si>
  <si>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</si>
  <si>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</si>
  <si>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</si>
  <si>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</si>
  <si>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</si>
  <si>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</si>
  <si>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</si>
  <si>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</si>
  <si>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</si>
  <si>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</si>
  <si>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</si>
  <si>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</si>
  <si>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</si>
  <si>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</si>
  <si>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</si>
  <si>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</si>
  <si>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</si>
  <si>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</si>
  <si>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</si>
  <si>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</si>
  <si>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</si>
  <si>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</si>
  <si>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</si>
  <si>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</si>
  <si>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</si>
  <si>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</si>
  <si>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</si>
  <si>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</si>
  <si>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</si>
  <si>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</si>
  <si>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</si>
  <si>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</si>
  <si>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</si>
  <si>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</si>
  <si>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</si>
  <si>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</si>
  <si>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</si>
  <si>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</si>
  <si>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</si>
  <si>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</si>
  <si>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</si>
  <si>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</si>
  <si>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</si>
  <si>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</si>
  <si>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</si>
  <si>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</si>
  <si>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</si>
  <si>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</si>
  <si>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</si>
  <si>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</si>
  <si>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</si>
  <si>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</si>
  <si>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</si>
  <si>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</si>
  <si>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</si>
  <si>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</si>
  <si>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</si>
  <si>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</si>
  <si>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</si>
  <si>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</si>
  <si>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</si>
  <si>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</si>
  <si>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</si>
  <si>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</si>
  <si>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</si>
  <si>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</si>
  <si>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</si>
  <si>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</si>
  <si>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</si>
  <si>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</si>
  <si>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</si>
  <si>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</si>
  <si>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</si>
  <si>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</si>
  <si>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</si>
  <si>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</si>
  <si>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</si>
  <si>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</si>
  <si>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</si>
  <si>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</si>
  <si>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</si>
  <si>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</si>
  <si>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</si>
  <si>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</si>
  <si>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</si>
  <si>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</si>
  <si>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</si>
  <si>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</si>
  <si>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</si>
  <si>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</si>
  <si>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</si>
  <si>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</si>
  <si>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</si>
  <si>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</si>
  <si>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</si>
  <si>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</si>
  <si>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</si>
  <si>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</si>
  <si>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</si>
  <si>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</si>
  <si>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</si>
  <si>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</si>
  <si>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</si>
  <si>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</si>
  <si>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</si>
  <si>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</si>
  <si>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</si>
  <si>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</si>
  <si>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</si>
  <si>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</si>
  <si>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</si>
  <si>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</si>
  <si>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</si>
  <si>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</si>
  <si>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</si>
  <si>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</si>
  <si>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</si>
  <si>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</si>
  <si>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</si>
  <si>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</si>
  <si>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</si>
  <si>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</si>
  <si>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</si>
  <si>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</si>
  <si>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</si>
  <si>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</si>
  <si>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</si>
  <si>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</si>
  <si>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</si>
  <si>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</si>
  <si>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</si>
  <si>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</si>
  <si>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</si>
  <si>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</si>
  <si>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</si>
  <si>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</si>
  <si>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</si>
  <si>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</si>
  <si>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</si>
  <si>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</si>
  <si>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</si>
  <si>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</si>
  <si>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</si>
  <si>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</si>
  <si>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</si>
  <si>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</si>
  <si>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</si>
  <si>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</si>
  <si>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</si>
  <si>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</si>
  <si>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</si>
  <si>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</si>
  <si>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</si>
  <si>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</si>
  <si>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</si>
  <si>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</si>
  <si>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</si>
  <si>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</si>
  <si>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</si>
  <si>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</si>
  <si>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</si>
  <si>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</si>
  <si>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</si>
  <si>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</si>
  <si>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</si>
  <si>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</si>
  <si>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</si>
  <si>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</si>
  <si>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</si>
  <si>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</si>
  <si>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</si>
  <si>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</si>
  <si>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</si>
  <si>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</si>
  <si>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</si>
  <si>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</si>
  <si>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</si>
  <si>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</si>
  <si>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</si>
  <si>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</si>
  <si>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</si>
  <si>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</si>
  <si>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</si>
  <si>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</si>
  <si>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</si>
  <si>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</si>
  <si>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</si>
  <si>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</si>
  <si>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</si>
  <si>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</si>
  <si>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</si>
  <si>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</si>
  <si>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</si>
  <si>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</si>
  <si>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</si>
  <si>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</si>
  <si>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</si>
  <si>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</si>
  <si>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</si>
  <si>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</si>
  <si>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</si>
  <si>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</si>
  <si>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</si>
  <si>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</si>
  <si>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</si>
  <si>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</si>
  <si>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</si>
  <si>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</si>
  <si>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</si>
  <si>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</si>
  <si>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</si>
  <si>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</si>
  <si>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</si>
  <si>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</si>
  <si>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</si>
  <si>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</si>
  <si>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</si>
  <si>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</si>
  <si>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</si>
  <si>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</si>
  <si>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</si>
  <si>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</si>
  <si>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</si>
  <si>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</si>
  <si>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</si>
  <si>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</si>
  <si>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</si>
  <si>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</si>
  <si>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</si>
  <si>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</si>
  <si>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</si>
  <si>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</si>
  <si>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</si>
  <si>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</si>
  <si>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</si>
  <si>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</si>
  <si>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</si>
  <si>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</si>
  <si>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</si>
  <si>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</si>
  <si>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</si>
  <si>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</si>
  <si>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</si>
  <si>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</si>
  <si>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</si>
  <si>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</si>
  <si>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</si>
  <si>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</si>
  <si>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</si>
  <si>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</si>
  <si>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</si>
  <si>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</si>
  <si>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</si>
  <si>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</si>
  <si>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</si>
  <si>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</si>
  <si>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</si>
  <si>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</si>
  <si>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</si>
  <si>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</si>
  <si>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</si>
  <si>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</si>
  <si>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</si>
  <si>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</si>
  <si>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</si>
  <si>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</si>
  <si>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</si>
  <si>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</si>
  <si>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</si>
  <si>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</si>
  <si>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</si>
  <si>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</si>
  <si>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</si>
  <si>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</si>
  <si>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</si>
  <si>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</si>
  <si>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</si>
  <si>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</si>
  <si>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</si>
  <si>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</si>
  <si>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</si>
  <si>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</si>
  <si>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</si>
  <si>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</si>
  <si>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</si>
  <si>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</si>
  <si>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</si>
  <si>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</si>
  <si>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</si>
  <si>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</si>
  <si>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</si>
  <si>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</si>
  <si>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</si>
  <si>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</si>
  <si>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</si>
  <si>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</si>
  <si>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</si>
  <si>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</si>
  <si>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</si>
  <si>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</si>
  <si>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</si>
  <si>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</si>
  <si>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</si>
  <si>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</si>
  <si>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</si>
  <si>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</si>
  <si>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</si>
  <si>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</si>
  <si>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</si>
  <si>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</si>
  <si>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</si>
  <si>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</si>
  <si>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</si>
  <si>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</si>
  <si>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</si>
  <si>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</si>
  <si>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</si>
  <si>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</si>
  <si>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</si>
  <si>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</si>
  <si>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</si>
  <si>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</si>
  <si>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</si>
  <si>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</si>
  <si>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</si>
  <si>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</si>
  <si>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</si>
  <si>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</si>
  <si>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</si>
  <si>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</si>
  <si>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</si>
  <si>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</si>
  <si>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</si>
  <si>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</si>
  <si>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</si>
  <si>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</si>
  <si>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</si>
  <si>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</si>
  <si>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</si>
  <si>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</si>
  <si>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</si>
  <si>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</si>
  <si>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</si>
  <si>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</si>
  <si>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</si>
  <si>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</si>
  <si>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</si>
  <si>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</si>
  <si>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</si>
  <si>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</si>
  <si>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</si>
  <si>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</si>
  <si>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</si>
  <si>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</si>
  <si>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</si>
  <si>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</si>
  <si>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</si>
  <si>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</si>
  <si>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</si>
  <si>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</si>
  <si>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</si>
  <si>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</si>
  <si>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</si>
  <si>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</si>
  <si>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</si>
  <si>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</si>
  <si>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</si>
  <si>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</si>
  <si>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</si>
  <si>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</si>
  <si>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</si>
  <si>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</si>
  <si>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</si>
  <si>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</si>
  <si>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</si>
  <si>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</si>
  <si>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</si>
  <si>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</si>
  <si>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</si>
  <si>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</si>
  <si>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</si>
  <si>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</si>
  <si>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</si>
  <si>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</si>
  <si>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</si>
  <si>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</si>
  <si>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</si>
  <si>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</si>
  <si>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</si>
  <si>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</si>
  <si>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</si>
  <si>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</si>
  <si>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</si>
  <si>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</si>
  <si>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</si>
  <si>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</si>
  <si>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</si>
  <si>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</si>
  <si>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</si>
  <si>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</si>
  <si>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</si>
  <si>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</si>
  <si>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</si>
  <si>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</si>
  <si>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</si>
  <si>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</si>
  <si>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</si>
  <si>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</si>
  <si>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</si>
  <si>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</si>
  <si>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</si>
  <si>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</si>
  <si>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</si>
  <si>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</si>
  <si>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</si>
  <si>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</si>
  <si>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</si>
  <si>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</si>
  <si>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</si>
  <si>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</si>
  <si>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</si>
  <si>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</si>
  <si>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</si>
  <si>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</si>
  <si>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</si>
  <si>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</si>
  <si>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</si>
  <si>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</si>
  <si>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</si>
  <si>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</si>
  <si>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</si>
  <si>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</si>
  <si>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</si>
  <si>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</si>
  <si>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</si>
  <si>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</si>
  <si>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</si>
  <si>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</si>
  <si>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</si>
  <si>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</si>
  <si>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</si>
  <si>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</si>
  <si>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</si>
  <si>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</si>
  <si>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</si>
  <si>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</si>
  <si>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</si>
  <si>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</si>
  <si>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</si>
  <si>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</si>
  <si>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</si>
  <si>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</si>
  <si>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</si>
  <si>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</si>
  <si>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</si>
  <si>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</si>
  <si>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</si>
  <si>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</si>
  <si>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</si>
  <si>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</si>
  <si>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</si>
  <si>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</si>
  <si>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</si>
  <si>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</si>
  <si>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</si>
  <si>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</si>
  <si>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</si>
  <si>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</si>
  <si>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</si>
  <si>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</si>
  <si>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</si>
  <si>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</si>
  <si>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</si>
  <si>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</si>
  <si>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</si>
  <si>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</si>
  <si>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</si>
  <si>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</si>
  <si>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</si>
  <si>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</si>
  <si>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</si>
  <si>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</si>
  <si>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</si>
  <si>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</si>
  <si>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</si>
  <si>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</si>
  <si>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</si>
  <si>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</si>
  <si>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</si>
  <si>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</si>
  <si>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</si>
  <si>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</si>
  <si>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</si>
  <si>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</si>
  <si>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</si>
  <si>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</si>
  <si>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</si>
  <si>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</si>
  <si>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</si>
  <si>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</si>
  <si>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</si>
  <si>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</si>
  <si>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</si>
  <si>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</si>
  <si>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</si>
  <si>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</si>
  <si>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</si>
  <si>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</si>
  <si>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</si>
  <si>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</si>
  <si>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</si>
  <si>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</si>
  <si>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</si>
  <si>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</si>
  <si>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</si>
  <si>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</si>
  <si>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</si>
  <si>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</si>
  <si>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</si>
  <si>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</si>
  <si>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</si>
  <si>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</si>
  <si>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</si>
  <si>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</si>
  <si>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</si>
  <si>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</si>
  <si>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</si>
  <si>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</si>
  <si>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</si>
  <si>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</si>
  <si>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</si>
  <si>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</si>
  <si>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</si>
  <si>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</si>
  <si>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</si>
  <si>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</si>
  <si>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</si>
  <si>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</si>
  <si>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</si>
  <si>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</si>
  <si>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</si>
  <si>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</si>
  <si>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</si>
  <si>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</si>
  <si>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</si>
  <si>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</si>
  <si>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</si>
  <si>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</si>
  <si>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</si>
  <si>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</si>
  <si>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</si>
  <si>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</si>
  <si>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</si>
  <si>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</si>
  <si>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</si>
  <si>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</si>
  <si>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</si>
  <si>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</si>
  <si>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</si>
  <si>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</si>
  <si>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</si>
  <si>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</si>
  <si>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</si>
  <si>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</si>
  <si>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</si>
  <si>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</si>
  <si>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</si>
  <si>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</si>
  <si>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</si>
  <si>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</si>
  <si>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</si>
  <si>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</si>
  <si>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</si>
  <si>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</si>
  <si>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</si>
  <si>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</si>
  <si>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</si>
  <si>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</si>
  <si>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</si>
  <si>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</si>
  <si>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</si>
  <si>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</si>
  <si>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</si>
  <si>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</si>
  <si>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</si>
  <si>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</si>
  <si>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</si>
  <si>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</si>
  <si>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</si>
  <si>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</si>
  <si>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</si>
  <si>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</si>
  <si>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</si>
  <si>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</si>
  <si>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</si>
  <si>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</si>
  <si>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</si>
  <si>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</si>
  <si>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</si>
  <si>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</si>
  <si>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</si>
  <si>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</si>
  <si>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</si>
  <si>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</si>
  <si>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</si>
  <si>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</si>
  <si>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</si>
  <si>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</si>
  <si>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</si>
  <si>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</si>
  <si>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</si>
  <si>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</si>
  <si>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</si>
  <si>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</si>
  <si>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</si>
  <si>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</si>
  <si>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</si>
  <si>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</si>
  <si>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</si>
  <si>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</si>
  <si>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</si>
  <si>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</si>
  <si>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</si>
  <si>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</si>
  <si>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</si>
  <si>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</si>
  <si>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</si>
  <si>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</si>
  <si>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</si>
  <si>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</si>
  <si>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</si>
  <si>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</si>
  <si>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</si>
  <si>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</si>
  <si>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</si>
  <si>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</si>
  <si>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</si>
  <si>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</si>
  <si>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</si>
  <si>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</si>
  <si>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</si>
  <si>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</si>
  <si>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</si>
  <si>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</si>
  <si>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</si>
  <si>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</si>
  <si>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</si>
  <si>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</si>
  <si>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</si>
  <si>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</si>
  <si>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</si>
  <si>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</si>
  <si>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</si>
  <si>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</si>
  <si>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</si>
  <si>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</si>
  <si>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</si>
  <si>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</si>
  <si>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</si>
  <si>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</si>
  <si>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</si>
  <si>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</si>
  <si>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</si>
  <si>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</si>
  <si>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</si>
  <si>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</si>
  <si>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</si>
  <si>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</si>
  <si>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</si>
  <si>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</si>
  <si>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</si>
  <si>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</si>
  <si>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</si>
  <si>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</si>
  <si>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</si>
  <si>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</si>
  <si>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</si>
  <si>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</si>
  <si>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</si>
  <si>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</si>
  <si>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</si>
  <si>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</si>
  <si>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</si>
  <si>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</si>
  <si>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</si>
  <si>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</si>
  <si>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</si>
  <si>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</si>
  <si>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</si>
  <si>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</si>
  <si>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</si>
  <si>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</si>
  <si>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</si>
  <si>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</si>
  <si>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</si>
  <si>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</si>
  <si>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</si>
  <si>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</si>
  <si>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</si>
  <si>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</si>
  <si>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</si>
  <si>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</si>
  <si>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</si>
  <si>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</si>
  <si>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</si>
  <si>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</si>
  <si>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</si>
  <si>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</si>
  <si>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</si>
  <si>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</si>
  <si>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</si>
  <si>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</si>
  <si>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</si>
  <si>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</si>
  <si>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</si>
  <si>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</si>
  <si>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</si>
  <si>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</si>
  <si>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</si>
  <si>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</si>
  <si>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</si>
  <si>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</si>
  <si>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</si>
  <si>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</si>
  <si>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</si>
  <si>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</si>
  <si>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</si>
  <si>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</si>
  <si>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</si>
  <si>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</si>
  <si>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</si>
  <si>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</si>
  <si>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</si>
  <si>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</si>
  <si>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</si>
  <si>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</si>
  <si>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</si>
  <si>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</si>
  <si>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</si>
  <si>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</si>
  <si>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</si>
  <si>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</si>
  <si>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</si>
  <si>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</si>
  <si>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</si>
  <si>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</si>
  <si>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</si>
  <si>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</si>
  <si>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</si>
  <si>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</si>
  <si>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</si>
  <si>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</si>
  <si>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</si>
  <si>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</si>
  <si>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</si>
  <si>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</si>
  <si>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</si>
  <si>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</si>
  <si>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</si>
  <si>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</si>
  <si>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</si>
  <si>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</si>
  <si>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</si>
  <si>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</si>
  <si>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</si>
  <si>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</si>
  <si>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</si>
  <si>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</si>
  <si>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</si>
  <si>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</si>
  <si>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</si>
  <si>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</si>
  <si>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</si>
  <si>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</si>
  <si>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</si>
  <si>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</si>
  <si>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</si>
  <si>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</si>
  <si>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</si>
  <si>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</si>
  <si>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</si>
  <si>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</si>
  <si>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</si>
  <si>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</si>
  <si>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</si>
  <si>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</si>
  <si>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</si>
  <si>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</si>
  <si>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</si>
  <si>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</si>
  <si>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</si>
  <si>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</si>
  <si>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</si>
  <si>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</si>
  <si>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</si>
  <si>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</si>
  <si>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</si>
  <si>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</si>
  <si>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</si>
  <si>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</si>
  <si>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</si>
  <si>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</si>
  <si>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</si>
  <si>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</si>
  <si>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</si>
  <si>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</si>
  <si>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</si>
  <si>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</si>
  <si>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</si>
  <si>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</si>
  <si>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</si>
  <si>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</si>
  <si>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</si>
  <si>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</si>
  <si>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</si>
  <si>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</si>
  <si>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</si>
  <si>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</si>
  <si>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</si>
  <si>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</si>
  <si>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</si>
  <si>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</si>
  <si>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</si>
  <si>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</si>
  <si>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</si>
  <si>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</si>
  <si>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</si>
  <si>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</si>
  <si>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</si>
  <si>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</si>
  <si>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</si>
  <si>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</si>
  <si>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</si>
  <si>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</si>
  <si>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</si>
  <si>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</si>
  <si>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</si>
  <si>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</si>
  <si>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</si>
  <si>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</si>
  <si>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</si>
  <si>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</si>
  <si>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</si>
  <si>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</si>
  <si>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</si>
  <si>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</si>
  <si>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</si>
  <si>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</si>
  <si>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</si>
  <si>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</si>
  <si>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</si>
  <si>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</si>
  <si>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</si>
  <si>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</si>
  <si>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</si>
  <si>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</si>
  <si>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</si>
  <si>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</si>
  <si>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</si>
  <si>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</si>
  <si>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</si>
  <si>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</si>
  <si>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</si>
  <si>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</si>
  <si>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</si>
  <si>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</si>
  <si>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</si>
  <si>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</si>
  <si>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</si>
  <si>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</si>
  <si>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</si>
  <si>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</si>
  <si>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</si>
  <si>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</si>
  <si>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</si>
  <si>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</si>
  <si>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</si>
  <si>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</si>
  <si>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</si>
  <si>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</si>
  <si>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</si>
  <si>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</si>
  <si>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</si>
  <si>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</si>
  <si>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</si>
  <si>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</si>
  <si>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</si>
  <si>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</si>
  <si>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</si>
  <si>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</si>
  <si>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</si>
  <si>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</si>
  <si>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</si>
  <si>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</si>
  <si>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</si>
  <si>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</si>
  <si>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</si>
  <si>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</si>
  <si>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</si>
  <si>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</si>
  <si>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</si>
  <si>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</si>
  <si>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</si>
  <si>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</si>
  <si>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</si>
  <si>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</si>
  <si>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</si>
  <si>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</si>
  <si>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</si>
  <si>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</si>
  <si>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</si>
  <si>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</si>
  <si>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</si>
  <si>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</si>
  <si>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</si>
  <si>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</si>
  <si>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</si>
  <si>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</si>
  <si>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</si>
  <si>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</si>
  <si>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</si>
  <si>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</si>
  <si>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</si>
  <si>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</si>
  <si>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</si>
  <si>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</si>
  <si>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</si>
  <si>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</si>
  <si>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</si>
  <si>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</si>
  <si>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</si>
  <si>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</si>
  <si>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</si>
  <si>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</si>
  <si>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</si>
  <si>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</si>
  <si>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</si>
  <si>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</si>
  <si>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</si>
  <si>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</si>
  <si>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</si>
  <si>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</si>
  <si>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</si>
  <si>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</si>
  <si>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</si>
  <si>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</si>
  <si>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</si>
  <si>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</si>
  <si>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</si>
  <si>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</si>
  <si>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</si>
  <si>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</si>
  <si>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</si>
  <si>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</si>
  <si>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</si>
  <si>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</si>
  <si>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</si>
  <si>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</si>
  <si>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</si>
  <si>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</si>
  <si>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</si>
  <si>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</si>
  <si>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</si>
  <si>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</si>
  <si>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</si>
  <si>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</si>
  <si>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</si>
  <si>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</si>
  <si>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</si>
  <si>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</si>
  <si>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</si>
  <si>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</si>
  <si>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</si>
  <si>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</si>
  <si>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</si>
  <si>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</si>
  <si>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</si>
  <si>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</si>
  <si>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</si>
  <si>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</si>
  <si>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</si>
  <si>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</si>
  <si>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</si>
  <si>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</si>
  <si>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</si>
  <si>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</si>
  <si>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</si>
  <si>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</si>
  <si>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</si>
  <si>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</si>
  <si>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</si>
  <si>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</si>
  <si>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</si>
  <si>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</si>
  <si>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</si>
  <si>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</si>
  <si>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</si>
  <si>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</si>
  <si>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</si>
  <si>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</si>
  <si>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</si>
  <si>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</si>
  <si>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</si>
  <si>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</si>
  <si>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</si>
  <si>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</si>
  <si>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</si>
  <si>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</si>
  <si>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</si>
  <si>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</si>
  <si>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</si>
  <si>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</si>
  <si>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</si>
  <si>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</si>
  <si>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</si>
  <si>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</si>
  <si>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</si>
  <si>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</si>
  <si>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</si>
  <si>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</si>
  <si>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</si>
  <si>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</si>
  <si>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</si>
  <si>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</si>
  <si>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</si>
  <si>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</si>
  <si>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</si>
  <si>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</si>
  <si>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</si>
  <si>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</si>
  <si>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</si>
  <si>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</si>
  <si>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</si>
  <si>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</si>
  <si>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</si>
  <si>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</si>
  <si>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</si>
  <si>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</si>
  <si>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</si>
  <si>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</si>
  <si>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</si>
  <si>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</si>
  <si>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</si>
  <si>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</si>
  <si>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</si>
  <si>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</si>
  <si>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</si>
  <si>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</si>
  <si>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</si>
  <si>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</si>
  <si>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</si>
  <si>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</si>
  <si>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</si>
  <si>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</si>
  <si>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</si>
  <si>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</si>
  <si>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</si>
  <si>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</si>
  <si>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</si>
  <si>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</si>
  <si>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</si>
  <si>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</si>
  <si>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</si>
  <si>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</si>
  <si>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</si>
  <si>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</si>
  <si>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</si>
  <si>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</si>
  <si>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</si>
  <si>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</si>
  <si>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</si>
  <si>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</si>
  <si>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</si>
  <si>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</si>
  <si>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</si>
  <si>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</si>
  <si>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</si>
  <si>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</si>
  <si>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</si>
  <si>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</si>
  <si>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</si>
  <si>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</si>
  <si>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</si>
  <si>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</si>
  <si>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</si>
  <si>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</si>
  <si>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</si>
  <si>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</si>
  <si>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</si>
  <si>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</si>
  <si>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</si>
  <si>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</si>
  <si>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</si>
  <si>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</si>
  <si>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</si>
  <si>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</si>
  <si>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</si>
  <si>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</si>
  <si>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</si>
  <si>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</si>
  <si>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</si>
  <si>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</si>
  <si>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</si>
  <si>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</si>
  <si>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</si>
  <si>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</si>
  <si>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</si>
  <si>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</si>
  <si>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</si>
  <si>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</si>
  <si>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</si>
  <si>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</si>
  <si>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</si>
  <si>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</si>
  <si>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</si>
  <si>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</si>
  <si>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</si>
  <si>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</si>
  <si>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</si>
  <si>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</si>
  <si>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</si>
  <si>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</si>
  <si>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</si>
  <si>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</si>
  <si>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</si>
  <si>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</si>
  <si>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</si>
  <si>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</si>
  <si>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</si>
  <si>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</si>
  <si>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</si>
  <si>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</si>
  <si>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</si>
  <si>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</si>
  <si>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</si>
  <si>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</si>
  <si>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</si>
  <si>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</si>
  <si>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</si>
  <si>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</si>
  <si>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</si>
  <si>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</si>
  <si>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</si>
  <si>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</si>
  <si>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</si>
  <si>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</si>
  <si>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</si>
  <si>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</si>
  <si>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</si>
  <si>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</si>
  <si>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</si>
  <si>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</si>
  <si>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</si>
  <si>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</si>
  <si>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</si>
  <si>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</si>
  <si>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</si>
  <si>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</si>
  <si>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</si>
  <si>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</si>
  <si>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</si>
  <si>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</si>
  <si>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</si>
  <si>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</si>
  <si>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</si>
  <si>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</si>
  <si>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</si>
  <si>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</si>
  <si>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</si>
  <si>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</si>
  <si>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</si>
  <si>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</si>
  <si>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</si>
  <si>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</si>
  <si>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</si>
  <si>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</si>
  <si>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</si>
  <si>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</si>
  <si>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</si>
  <si>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</si>
  <si>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</si>
  <si>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</si>
  <si>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</si>
  <si>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</si>
  <si>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</si>
  <si>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</si>
  <si>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</si>
  <si>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</si>
  <si>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</si>
  <si>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</si>
  <si>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</si>
  <si>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</si>
  <si>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</si>
  <si>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</si>
  <si>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</si>
  <si>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</si>
  <si>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</si>
  <si>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</si>
  <si>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</si>
  <si>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</si>
  <si>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</si>
  <si>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</si>
  <si>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</si>
  <si>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</si>
  <si>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</si>
  <si>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</si>
  <si>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</si>
  <si>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</si>
  <si>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</si>
  <si>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</si>
  <si>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</si>
  <si>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</si>
  <si>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</si>
  <si>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</si>
  <si>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</si>
  <si>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</si>
  <si>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</si>
  <si>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</si>
  <si>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</si>
  <si>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</si>
  <si>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</si>
  <si>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</si>
  <si>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</si>
  <si>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</si>
  <si>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</si>
  <si>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</si>
  <si>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</si>
  <si>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</si>
  <si>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</si>
  <si>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</si>
  <si>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</si>
  <si>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</si>
  <si>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</si>
  <si>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</si>
  <si>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</si>
  <si>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</si>
  <si>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</si>
  <si>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</si>
  <si>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</si>
  <si>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</si>
  <si>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</si>
  <si>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</si>
  <si>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</si>
  <si>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</si>
  <si>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</si>
  <si>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</si>
  <si>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</si>
  <si>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</si>
  <si>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</si>
  <si>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</si>
  <si>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</si>
  <si>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</si>
  <si>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</si>
  <si>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</si>
  <si>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</si>
  <si>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</si>
  <si>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</si>
  <si>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</si>
  <si>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</si>
  <si>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</si>
  <si>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</si>
  <si>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</si>
  <si>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</si>
  <si>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</si>
  <si>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</si>
  <si>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</si>
  <si>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</si>
  <si>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</si>
  <si>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</si>
  <si>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</si>
  <si>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</si>
  <si>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</si>
  <si>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</si>
  <si>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</si>
  <si>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</si>
  <si>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</si>
  <si>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</si>
  <si>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</si>
  <si>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</si>
  <si>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</si>
  <si>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</si>
  <si>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</si>
  <si>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</si>
  <si>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</si>
  <si>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</si>
  <si>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</si>
  <si>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</si>
  <si>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</si>
  <si>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</si>
  <si>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</si>
  <si>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</si>
  <si>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</si>
  <si>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</si>
  <si>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</si>
  <si>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</si>
  <si>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</si>
  <si>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</si>
  <si>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</si>
  <si>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</si>
  <si>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</si>
  <si>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</si>
  <si>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</si>
  <si>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</si>
  <si>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</si>
  <si>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</si>
  <si>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</si>
  <si>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</si>
  <si>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</si>
  <si>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</si>
  <si>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</si>
  <si>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</si>
  <si>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</si>
  <si>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</si>
  <si>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</si>
  <si>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</si>
  <si>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</si>
  <si>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</si>
  <si>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</si>
  <si>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</si>
  <si>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</si>
  <si>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</si>
  <si>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</si>
  <si>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</si>
  <si>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</si>
  <si>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</si>
  <si>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</si>
  <si>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</si>
  <si>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</si>
  <si>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</si>
  <si>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</si>
  <si>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</si>
  <si>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</si>
  <si>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</si>
  <si>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</si>
  <si>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</si>
  <si>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</si>
  <si>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</si>
  <si>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</si>
  <si>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</si>
  <si>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</si>
  <si>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</si>
  <si>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</si>
  <si>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</si>
  <si>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</si>
  <si>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</si>
  <si>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</si>
  <si>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</si>
  <si>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</si>
  <si>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</si>
  <si>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</si>
  <si>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</si>
  <si>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</si>
  <si>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</si>
  <si>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</si>
  <si>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</si>
  <si>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</si>
  <si>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</si>
  <si>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</si>
  <si>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</si>
  <si>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</si>
  <si>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</si>
  <si>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</si>
  <si>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</si>
  <si>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</si>
  <si>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</si>
  <si>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</si>
  <si>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</si>
  <si>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</si>
  <si>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</si>
  <si>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</si>
  <si>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</si>
  <si>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</si>
  <si>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</si>
  <si>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</si>
  <si>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</si>
  <si>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</si>
  <si>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</si>
  <si>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</si>
  <si>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</si>
  <si>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</si>
  <si>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</si>
  <si>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</si>
  <si>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</si>
  <si>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</si>
  <si>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</si>
  <si>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</si>
  <si>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</si>
  <si>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</si>
  <si>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</si>
  <si>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</si>
  <si>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</si>
  <si>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</si>
  <si>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</si>
  <si>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</si>
  <si>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</si>
  <si>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</si>
  <si>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</si>
  <si>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</si>
  <si>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</si>
  <si>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</si>
  <si>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</si>
  <si>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</si>
  <si>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</si>
  <si>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</si>
  <si>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</si>
  <si>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</si>
  <si>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</si>
  <si>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</si>
  <si>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</si>
  <si>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</si>
  <si>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</si>
  <si>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</si>
  <si>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</si>
  <si>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</si>
  <si>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</si>
  <si>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</si>
  <si>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</si>
  <si>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</si>
  <si>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</si>
  <si>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</si>
  <si>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</si>
  <si>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</si>
  <si>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</si>
  <si>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</si>
  <si>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</si>
  <si>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</si>
  <si>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</si>
  <si>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</si>
  <si>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</si>
  <si>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</si>
  <si>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</si>
  <si>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</si>
  <si>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</si>
  <si>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</si>
  <si>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</si>
  <si>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</si>
  <si>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</si>
  <si>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</si>
  <si>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</si>
  <si>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</si>
  <si>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</si>
  <si>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</si>
  <si>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</si>
  <si>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</si>
  <si>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</si>
  <si>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</si>
  <si>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</si>
  <si>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</si>
  <si>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</si>
  <si>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</si>
  <si>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</si>
  <si>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</si>
  <si>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</si>
  <si>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</si>
  <si>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</si>
  <si>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</si>
  <si>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</si>
  <si>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</si>
  <si>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</si>
  <si>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</si>
  <si>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</si>
  <si>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</si>
  <si>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</si>
  <si>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</si>
  <si>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</si>
  <si>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</si>
  <si>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</si>
  <si>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</si>
  <si>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</si>
  <si>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</si>
  <si>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</si>
  <si>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</si>
  <si>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</si>
  <si>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</si>
  <si>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</si>
  <si>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</si>
  <si>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</si>
  <si>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</si>
  <si>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</si>
  <si>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</si>
  <si>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</si>
  <si>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</si>
  <si>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</si>
  <si>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</si>
  <si>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</si>
  <si>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</si>
  <si>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</si>
  <si>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</si>
  <si>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</si>
  <si>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</si>
  <si>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</si>
  <si>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</si>
  <si>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</si>
  <si>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</si>
  <si>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</si>
  <si>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</si>
  <si>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</si>
  <si>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</si>
  <si>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</si>
  <si>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</si>
  <si>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</si>
  <si>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</si>
  <si>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</si>
  <si>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</si>
  <si>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</si>
  <si>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</si>
  <si>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</si>
  <si>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</si>
  <si>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</si>
  <si>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</si>
  <si>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</si>
  <si>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</si>
  <si>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</si>
  <si>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</si>
  <si>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</si>
  <si>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</si>
  <si>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</si>
  <si>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</si>
  <si>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</si>
  <si>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</si>
  <si>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</si>
  <si>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</si>
  <si>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</si>
  <si>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</si>
  <si>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</si>
  <si>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</si>
  <si>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</si>
  <si>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</si>
  <si>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</si>
  <si>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</si>
  <si>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</si>
  <si>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</si>
  <si>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</si>
  <si>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</si>
  <si>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</si>
  <si>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</si>
  <si>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</si>
  <si>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</si>
  <si>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</si>
  <si>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</si>
  <si>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</si>
  <si>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</si>
  <si>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</si>
  <si>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</si>
  <si>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</si>
  <si>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</si>
  <si>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</si>
  <si>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</si>
  <si>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</si>
  <si>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</si>
  <si>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</si>
  <si>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</si>
  <si>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</si>
  <si>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</si>
  <si>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</si>
  <si>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</si>
  <si>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</si>
  <si>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</si>
  <si>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</si>
  <si>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</si>
  <si>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</si>
  <si>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</si>
  <si>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</si>
  <si>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</si>
  <si>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</si>
  <si>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</si>
  <si>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</si>
  <si>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</si>
  <si>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</si>
  <si>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</si>
  <si>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</si>
  <si>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</si>
  <si>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</si>
  <si>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</si>
  <si>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</si>
  <si>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</si>
  <si>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</si>
  <si>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</si>
  <si>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</si>
  <si>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</si>
  <si>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</si>
  <si>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</si>
  <si>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</si>
  <si>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</si>
  <si>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</si>
  <si>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</si>
  <si>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</si>
  <si>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</si>
  <si>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</si>
  <si>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</si>
  <si>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</si>
  <si>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</si>
  <si>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</si>
  <si>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</si>
  <si>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</si>
  <si>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</si>
  <si>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</si>
  <si>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</si>
  <si>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</si>
  <si>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</si>
  <si>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</si>
  <si>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</si>
  <si>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</si>
  <si>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</si>
  <si>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</si>
  <si>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</si>
  <si>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</si>
  <si>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</si>
  <si>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</si>
  <si>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</si>
  <si>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</si>
  <si>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</si>
  <si>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</si>
  <si>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</si>
  <si>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</si>
  <si>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</si>
  <si>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</si>
  <si>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</si>
  <si>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</si>
  <si>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</si>
  <si>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</si>
  <si>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</si>
  <si>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</si>
  <si>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</si>
  <si>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</si>
  <si>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</si>
  <si>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</si>
  <si>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</si>
  <si>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</si>
  <si>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</si>
  <si>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</si>
  <si>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</si>
  <si>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</si>
  <si>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</si>
  <si>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</si>
  <si>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</si>
  <si>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</si>
  <si>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</si>
  <si>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</si>
  <si>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</si>
  <si>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</si>
  <si>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</si>
  <si>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</si>
  <si>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</si>
  <si>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</si>
  <si>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</si>
  <si>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</si>
  <si>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</si>
  <si>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</si>
  <si>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</si>
  <si>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</si>
  <si>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</si>
  <si>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</si>
  <si>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</si>
  <si>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</si>
  <si>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</si>
  <si>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</si>
  <si>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</si>
  <si>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</si>
  <si>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</si>
  <si>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</si>
  <si>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</si>
  <si>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</si>
  <si>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</si>
  <si>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</si>
  <si>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</si>
  <si>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</si>
  <si>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</si>
  <si>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</si>
  <si>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</si>
  <si>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</si>
  <si>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</si>
  <si>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</si>
  <si>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</si>
  <si>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</si>
  <si>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</si>
  <si>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</si>
  <si>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</si>
  <si>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</si>
  <si>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</si>
  <si>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</si>
  <si>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</si>
  <si>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</si>
  <si>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</si>
  <si>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</si>
  <si>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</si>
  <si>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</si>
  <si>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</si>
  <si>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</si>
  <si>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</si>
  <si>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</si>
  <si>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</si>
  <si>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</si>
  <si>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</si>
  <si>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</si>
  <si>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</si>
  <si>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</si>
  <si>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</si>
  <si>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</si>
  <si>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</si>
  <si>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</si>
  <si>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</si>
  <si>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</si>
  <si>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</si>
  <si>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</si>
  <si>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</si>
  <si>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</si>
  <si>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</si>
  <si>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</si>
  <si>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</si>
  <si>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</si>
  <si>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</si>
  <si>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</si>
  <si>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</si>
  <si>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</si>
  <si>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</si>
  <si>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</si>
  <si>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</si>
  <si>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</si>
  <si>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</si>
  <si>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</si>
  <si>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</si>
  <si>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</si>
  <si>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</si>
  <si>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</si>
  <si>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</si>
  <si>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</si>
  <si>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</si>
  <si>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</si>
  <si>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</si>
  <si>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</si>
  <si>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</si>
  <si>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</si>
  <si>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</si>
  <si>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</si>
  <si>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</si>
  <si>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</si>
  <si>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</si>
  <si>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</si>
  <si>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</si>
  <si>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</si>
  <si>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</si>
  <si>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</si>
  <si>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</si>
  <si>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</si>
  <si>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</si>
  <si>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</si>
  <si>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</si>
  <si>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</si>
  <si>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</si>
  <si>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</si>
  <si>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</si>
  <si>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</si>
  <si>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</si>
  <si>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</si>
  <si>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</si>
  <si>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</si>
  <si>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</si>
  <si>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</si>
  <si>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</si>
  <si>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</si>
  <si>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</si>
  <si>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</si>
  <si>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</si>
  <si>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</si>
  <si>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</si>
  <si>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</si>
  <si>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</si>
  <si>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</si>
  <si>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</si>
  <si>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</si>
  <si>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</si>
  <si>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</si>
  <si>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</si>
  <si>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</si>
  <si>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</si>
  <si>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</si>
  <si>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</si>
  <si>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</si>
  <si>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</si>
  <si>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</si>
  <si>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</si>
  <si>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</si>
  <si>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</si>
  <si>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</si>
  <si>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</si>
  <si>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</si>
  <si>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</si>
  <si>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</si>
  <si>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</si>
  <si>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</si>
  <si>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</si>
  <si>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</si>
  <si>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</si>
  <si>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</si>
  <si>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</si>
  <si>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</si>
  <si>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</si>
  <si>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</si>
  <si>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</si>
  <si>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</si>
  <si>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</si>
  <si>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</si>
  <si>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</si>
  <si>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</si>
  <si>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</si>
  <si>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</si>
  <si>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</si>
  <si>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</si>
  <si>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</si>
  <si>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</si>
  <si>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</si>
  <si>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</si>
  <si>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</si>
  <si>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</si>
  <si>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</si>
  <si>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</si>
  <si>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</si>
  <si>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</si>
  <si>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</si>
  <si>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</si>
  <si>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</si>
  <si>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</si>
  <si>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</si>
  <si>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</si>
  <si>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</si>
  <si>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</si>
  <si>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</si>
  <si>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</si>
  <si>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</si>
  <si>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</si>
  <si>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</si>
  <si>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</si>
  <si>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</si>
  <si>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</si>
  <si>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</si>
  <si>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</si>
  <si>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</si>
  <si>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</si>
  <si>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</si>
  <si>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</si>
  <si>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</si>
  <si>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</si>
  <si>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</si>
  <si>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</si>
  <si>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</si>
  <si>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</si>
  <si>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</si>
  <si>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</si>
  <si>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</si>
  <si>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</si>
  <si>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</si>
  <si>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</si>
  <si>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</si>
  <si>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</si>
  <si>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</si>
  <si>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</si>
  <si>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</si>
  <si>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</si>
  <si>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</si>
  <si>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</si>
  <si>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</si>
  <si>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</si>
  <si>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</si>
  <si>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</si>
  <si>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</si>
  <si>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</si>
  <si>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</si>
  <si>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</si>
  <si>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</si>
  <si>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</si>
  <si>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</si>
  <si>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</si>
  <si>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</si>
  <si>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</si>
  <si>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</si>
  <si>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</si>
  <si>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</si>
  <si>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</si>
  <si>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</si>
  <si>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</si>
  <si>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</si>
  <si>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</si>
  <si>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</si>
  <si>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</si>
  <si>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</si>
  <si>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</si>
  <si>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</si>
  <si>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</si>
  <si>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</si>
  <si>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</si>
  <si>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</si>
  <si>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</si>
  <si>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</si>
  <si>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</si>
  <si>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</si>
  <si>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</si>
  <si>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</si>
  <si>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</si>
  <si>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</si>
  <si>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</si>
  <si>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</si>
  <si>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</si>
  <si>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</si>
  <si>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</si>
  <si>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</si>
  <si>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</si>
  <si>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</si>
  <si>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</si>
  <si>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</si>
  <si>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</si>
  <si>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</si>
  <si>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</si>
  <si>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</si>
  <si>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</si>
  <si>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</si>
  <si>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</si>
  <si>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</si>
  <si>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</si>
  <si>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</si>
  <si>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</si>
  <si>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</si>
  <si>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</si>
  <si>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</si>
  <si>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</si>
  <si>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</si>
  <si>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</si>
  <si>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</si>
  <si>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</si>
  <si>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</si>
  <si>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</si>
  <si>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</si>
  <si>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</si>
  <si>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</si>
  <si>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</si>
  <si>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</si>
  <si>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</si>
  <si>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</si>
  <si>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</si>
  <si>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</si>
  <si>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</si>
  <si>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</si>
  <si>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</si>
  <si>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</si>
  <si>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</si>
  <si>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</si>
  <si>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</si>
  <si>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</si>
  <si>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</si>
  <si>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</si>
  <si>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</si>
  <si>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</si>
  <si>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</si>
  <si>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</si>
  <si>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</si>
  <si>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</si>
  <si>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</si>
  <si>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</si>
  <si>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</si>
  <si>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</si>
  <si>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</si>
  <si>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</si>
  <si>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</si>
  <si>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</si>
  <si>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</si>
  <si>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</si>
  <si>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</si>
  <si>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</si>
  <si>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</si>
  <si>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</si>
  <si>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</si>
  <si>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</si>
  <si>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</si>
  <si>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</si>
  <si>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</si>
  <si>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</si>
  <si>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</si>
  <si>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</si>
  <si>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</si>
  <si>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</si>
  <si>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</si>
  <si>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</si>
  <si>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</si>
  <si>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</si>
  <si>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</si>
  <si>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</si>
  <si>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</si>
  <si>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</si>
  <si>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</si>
  <si>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</si>
  <si>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</si>
  <si>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</si>
  <si>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</si>
  <si>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</si>
  <si>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</si>
  <si>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</si>
  <si>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</si>
  <si>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</si>
  <si>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</si>
  <si>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</si>
  <si>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</si>
  <si>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</si>
  <si>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</si>
  <si>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</si>
  <si>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</si>
  <si>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</si>
  <si>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</si>
  <si>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</si>
  <si>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</si>
  <si>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</si>
  <si>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</si>
  <si>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</si>
  <si>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</si>
  <si>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</si>
  <si>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</si>
  <si>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</si>
  <si>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</si>
  <si>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</si>
  <si>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</si>
  <si>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</si>
  <si>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</si>
  <si>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</si>
  <si>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</si>
  <si>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</si>
  <si>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</si>
  <si>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</si>
  <si>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</si>
  <si>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</si>
  <si>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</si>
  <si>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</si>
  <si>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</si>
  <si>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</si>
  <si>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</si>
  <si>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</si>
  <si>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</si>
  <si>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</si>
  <si>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</si>
  <si>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</si>
  <si>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</si>
  <si>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</si>
  <si>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</si>
  <si>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</si>
  <si>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</si>
  <si>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</si>
  <si>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</si>
  <si>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</si>
  <si>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</si>
  <si>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</si>
  <si>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</si>
  <si>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</si>
  <si>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</si>
  <si>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</si>
  <si>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</si>
  <si>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</si>
  <si>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</si>
  <si>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</si>
  <si>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</si>
  <si>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</si>
  <si>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</si>
  <si>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</si>
  <si>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</si>
  <si>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</si>
  <si>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</si>
  <si>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</si>
  <si>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</si>
  <si>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</si>
  <si>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</si>
  <si>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</si>
  <si>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</si>
  <si>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</si>
  <si>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</si>
  <si>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</si>
  <si>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</si>
  <si>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</si>
  <si>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</si>
  <si>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</si>
  <si>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</si>
  <si>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</si>
  <si>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</si>
  <si>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</si>
  <si>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</si>
  <si>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</si>
  <si>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</si>
  <si>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</si>
  <si>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</si>
  <si>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</si>
  <si>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</si>
  <si>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</si>
  <si>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</si>
  <si>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</si>
  <si>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</si>
  <si>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</si>
  <si>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</si>
  <si>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</si>
  <si>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</si>
  <si>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</si>
  <si>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</si>
  <si>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</si>
  <si>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</si>
  <si>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</si>
  <si>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</si>
  <si>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</si>
  <si>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</si>
  <si>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</si>
  <si>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</si>
  <si>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</si>
  <si>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</si>
  <si>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</si>
  <si>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</si>
  <si>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</si>
  <si>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</si>
  <si>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</si>
  <si>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</si>
  <si>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</si>
  <si>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</si>
  <si>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</si>
  <si>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</si>
  <si>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</si>
  <si>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</si>
  <si>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</si>
  <si>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</si>
  <si>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</si>
  <si>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</si>
  <si>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</si>
  <si>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</si>
  <si>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</si>
  <si>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</si>
  <si>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</si>
  <si>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</si>
  <si>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</si>
  <si>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</si>
  <si>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</si>
  <si>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</si>
  <si>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</si>
  <si>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</si>
  <si>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</si>
  <si>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</si>
  <si>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</si>
  <si>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</si>
  <si>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</si>
  <si>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</si>
  <si>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</si>
  <si>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</si>
  <si>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</si>
  <si>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</si>
  <si>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</si>
  <si>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</si>
  <si>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</si>
  <si>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</si>
  <si>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</si>
  <si>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</si>
  <si>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</si>
  <si>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</si>
  <si>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</si>
  <si>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</si>
  <si>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</si>
  <si>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</si>
  <si>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</si>
  <si>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</si>
  <si>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</si>
  <si>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</si>
  <si>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</si>
  <si>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</si>
  <si>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</si>
  <si>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</si>
  <si>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</si>
  <si>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</si>
  <si>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</si>
  <si>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</si>
  <si>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</si>
  <si>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</si>
  <si>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</si>
  <si>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</si>
  <si>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</si>
  <si>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</si>
  <si>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</si>
  <si>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</si>
  <si>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</si>
  <si>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</si>
  <si>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</si>
  <si>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</si>
  <si>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</si>
  <si>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</si>
  <si>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</si>
  <si>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</si>
  <si>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</si>
  <si>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</si>
  <si>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</si>
  <si>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</si>
  <si>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</si>
  <si>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</si>
  <si>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</si>
  <si>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</si>
  <si>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</si>
  <si>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</si>
  <si>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</si>
  <si>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</si>
  <si>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</si>
  <si>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</si>
  <si>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</si>
  <si>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</si>
  <si>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</si>
  <si>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</si>
  <si>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</si>
  <si>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</si>
  <si>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</si>
  <si>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</si>
  <si>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</si>
  <si>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</si>
  <si>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</si>
  <si>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</si>
  <si>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</si>
  <si>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</si>
  <si>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</si>
  <si>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</si>
  <si>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</si>
  <si>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</si>
  <si>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</si>
  <si>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</si>
  <si>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</si>
  <si>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</si>
  <si>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</si>
  <si>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</si>
  <si>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</si>
  <si>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</si>
  <si>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</si>
  <si>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</si>
  <si>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</si>
  <si>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</si>
  <si>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</si>
  <si>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</si>
  <si>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</si>
  <si>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</si>
  <si>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</si>
  <si>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</si>
  <si>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</si>
  <si>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</si>
  <si>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</si>
  <si>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</si>
  <si>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</si>
  <si>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</si>
  <si>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</si>
  <si>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</si>
  <si>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</si>
  <si>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</si>
  <si>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</si>
  <si>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</si>
  <si>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</si>
  <si>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</si>
  <si>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</si>
  <si>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</si>
  <si>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</si>
  <si>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</si>
  <si>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</si>
  <si>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</si>
  <si>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</si>
  <si>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</si>
  <si>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</si>
  <si>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</si>
  <si>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</si>
  <si>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</si>
  <si>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</si>
  <si>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</si>
  <si>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</si>
  <si>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</si>
  <si>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</si>
  <si>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</si>
  <si>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</si>
  <si>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</si>
  <si>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</si>
  <si>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</si>
  <si>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</si>
  <si>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</si>
  <si>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</si>
  <si>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</si>
  <si>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</si>
  <si>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</si>
  <si>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</si>
  <si>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</si>
  <si>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</si>
  <si>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</si>
  <si>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</si>
  <si>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</si>
  <si>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</si>
  <si>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</si>
  <si>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</si>
  <si>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</si>
  <si>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</si>
  <si>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</si>
  <si>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</si>
  <si>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</si>
  <si>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</si>
  <si>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</si>
  <si>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</si>
  <si>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</si>
  <si>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</si>
  <si>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</si>
  <si>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</si>
  <si>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</si>
  <si>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</si>
  <si>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</si>
  <si>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</si>
  <si>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</si>
  <si>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</si>
  <si>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</si>
  <si>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</si>
  <si>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</si>
  <si>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</si>
  <si>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</si>
  <si>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</si>
  <si>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</si>
  <si>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</si>
  <si>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</si>
  <si>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</si>
  <si>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</si>
  <si>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</si>
  <si>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</si>
  <si>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</si>
  <si>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</si>
  <si>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</si>
  <si>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</si>
  <si>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</si>
  <si>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</si>
  <si>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</si>
  <si>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</si>
  <si>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</si>
  <si>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</si>
  <si>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</si>
  <si>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</si>
  <si>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</si>
  <si>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</si>
  <si>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</si>
  <si>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</si>
  <si>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</si>
  <si>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</si>
  <si>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</si>
  <si>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</si>
  <si>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</si>
  <si>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</si>
  <si>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</si>
  <si>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</si>
  <si>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</si>
  <si>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</si>
  <si>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</si>
  <si>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</si>
  <si>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</si>
  <si>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</si>
  <si>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</si>
  <si>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</si>
  <si>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</si>
  <si>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</si>
  <si>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</si>
  <si>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</si>
  <si>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</si>
  <si>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</si>
  <si>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</si>
  <si>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</si>
  <si>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</si>
  <si>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</si>
  <si>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</si>
  <si>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</si>
  <si>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</si>
  <si>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</si>
  <si>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</si>
  <si>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</si>
  <si>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</si>
  <si>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</si>
  <si>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</si>
  <si>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</si>
  <si>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</si>
  <si>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</si>
  <si>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</si>
  <si>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</si>
  <si>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</si>
  <si>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</si>
  <si>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</si>
  <si>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</si>
  <si>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</si>
  <si>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</si>
  <si>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</si>
  <si>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</si>
  <si>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</si>
  <si>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</si>
  <si>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</si>
  <si>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</si>
  <si>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</si>
  <si>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</si>
  <si>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</si>
  <si>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</si>
  <si>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</si>
  <si>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</si>
  <si>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</si>
  <si>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</si>
  <si>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</si>
  <si>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</si>
  <si>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</si>
  <si>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</si>
  <si>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</si>
  <si>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</si>
  <si>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</si>
  <si>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</si>
  <si>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</si>
  <si>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</si>
  <si>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</si>
  <si>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</si>
  <si>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</si>
  <si>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</si>
  <si>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</si>
  <si>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</si>
  <si>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</si>
  <si>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</si>
  <si>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</si>
  <si>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</si>
  <si>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</si>
  <si>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</si>
  <si>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</si>
  <si>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</si>
  <si>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</si>
  <si>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</si>
  <si>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</si>
  <si>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</si>
  <si>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</si>
  <si>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</si>
  <si>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</si>
  <si>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</si>
  <si>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</si>
  <si>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</si>
  <si>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</si>
  <si>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</si>
  <si>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</si>
  <si>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</si>
  <si>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</si>
  <si>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</si>
  <si>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</si>
  <si>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</si>
  <si>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</si>
  <si>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</si>
  <si>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</si>
  <si>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</si>
  <si>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</si>
  <si>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</si>
  <si>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</si>
  <si>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</si>
  <si>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</si>
  <si>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</si>
  <si>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</si>
  <si>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</si>
  <si>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</si>
  <si>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</si>
  <si>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</si>
  <si>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</si>
  <si>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</si>
  <si>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</si>
  <si>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</si>
  <si>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</si>
  <si>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</si>
  <si>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</si>
  <si>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</si>
  <si>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</si>
  <si>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</si>
  <si>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</si>
  <si>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</si>
  <si>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</si>
  <si>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</si>
  <si>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</si>
  <si>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</si>
  <si>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</si>
  <si>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</si>
  <si>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</si>
  <si>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</si>
  <si>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</si>
  <si>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</si>
  <si>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</si>
  <si>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</si>
  <si>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</si>
  <si>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</si>
  <si>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</si>
  <si>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</si>
  <si>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</si>
  <si>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</si>
  <si>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</si>
  <si>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</si>
  <si>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</si>
  <si>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</si>
  <si>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</si>
  <si>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</si>
  <si>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</si>
  <si>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</si>
  <si>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</si>
  <si>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</si>
  <si>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</si>
  <si>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</si>
  <si>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</si>
  <si>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</si>
  <si>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</si>
  <si>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</si>
  <si>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</si>
  <si>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</si>
  <si>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</si>
  <si>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</si>
  <si>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</si>
  <si>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</si>
  <si>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</si>
  <si>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</si>
  <si>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</si>
  <si>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</si>
  <si>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</si>
  <si>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</si>
  <si>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</si>
  <si>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</si>
  <si>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</si>
  <si>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</si>
  <si>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</si>
  <si>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</si>
  <si>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</si>
  <si>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</si>
  <si>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</si>
  <si>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</si>
  <si>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</si>
  <si>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</si>
  <si>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</si>
  <si>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</si>
  <si>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</si>
  <si>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</si>
  <si>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</si>
  <si>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</si>
  <si>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</si>
  <si>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</si>
  <si>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</si>
  <si>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</si>
  <si>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</si>
  <si>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</si>
  <si>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</si>
  <si>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</si>
  <si>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</si>
  <si>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</si>
  <si>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</si>
  <si>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</si>
  <si>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</si>
  <si>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</si>
  <si>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</si>
  <si>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</si>
  <si>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</si>
  <si>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</si>
  <si>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</si>
  <si>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</si>
  <si>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</si>
  <si>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</si>
  <si>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</si>
  <si>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</si>
  <si>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</si>
  <si>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</si>
  <si>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</si>
  <si>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</si>
  <si>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</si>
  <si>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</si>
  <si>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</si>
  <si>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</si>
  <si>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</si>
  <si>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</si>
  <si>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</si>
  <si>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</si>
  <si>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</si>
  <si>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</si>
  <si>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</si>
  <si>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</si>
  <si>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</si>
  <si>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</si>
  <si>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</si>
  <si>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</si>
  <si>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</si>
  <si>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</si>
  <si>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</si>
  <si>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</si>
  <si>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</si>
  <si>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</si>
  <si>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</si>
  <si>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</si>
  <si>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</si>
  <si>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</si>
  <si>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</si>
  <si>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</si>
  <si>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</si>
  <si>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</si>
  <si>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</si>
  <si>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</si>
  <si>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</si>
  <si>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</si>
  <si>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</si>
  <si>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</si>
  <si>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</si>
  <si>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</si>
  <si>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</si>
  <si>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</si>
  <si>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</si>
  <si>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</si>
  <si>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</si>
  <si>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</si>
  <si>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</si>
  <si>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</si>
  <si>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</si>
  <si>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</si>
  <si>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</si>
  <si>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</si>
  <si>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</si>
  <si>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</si>
  <si>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</si>
  <si>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</si>
  <si>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</si>
  <si>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</si>
  <si>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</si>
  <si>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</si>
  <si>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</si>
  <si>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</si>
  <si>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</si>
  <si>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</si>
  <si>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</si>
  <si>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</si>
  <si>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</si>
  <si>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</si>
  <si>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</si>
  <si>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</si>
  <si>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</si>
  <si>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</si>
  <si>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</si>
  <si>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</si>
  <si>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</si>
  <si>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</si>
  <si>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</si>
  <si>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</si>
  <si>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</si>
  <si>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</si>
  <si>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</si>
  <si>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</si>
  <si>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</si>
  <si>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</si>
  <si>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</si>
  <si>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</si>
  <si>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</si>
  <si>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</si>
  <si>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</si>
  <si>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</si>
  <si>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</si>
  <si>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</si>
  <si>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</si>
  <si>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</si>
  <si>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</si>
  <si>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</si>
  <si>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</si>
  <si>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</si>
  <si>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</si>
  <si>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</si>
  <si>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</si>
  <si>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</si>
  <si>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</si>
  <si>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</si>
  <si>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</si>
  <si>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</si>
  <si>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</si>
  <si>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</si>
  <si>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</si>
  <si>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</si>
  <si>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</si>
  <si>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</si>
  <si>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</si>
  <si>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</si>
  <si>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</si>
  <si>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</si>
  <si>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</si>
  <si>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</si>
  <si>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</si>
  <si>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</si>
  <si>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</si>
  <si>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</si>
  <si>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</si>
  <si>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</si>
  <si>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</si>
  <si>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</si>
  <si>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</si>
  <si>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</si>
  <si>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</si>
  <si>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</si>
  <si>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</si>
  <si>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</si>
  <si>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</si>
  <si>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</si>
  <si>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</si>
  <si>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</si>
  <si>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</si>
  <si>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</si>
  <si>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</si>
  <si>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</si>
  <si>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</si>
  <si>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</si>
  <si>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</si>
  <si>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</si>
  <si>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</si>
  <si>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</si>
  <si>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</si>
  <si>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</si>
  <si>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</si>
  <si>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</si>
  <si>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</si>
  <si>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</si>
  <si>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</si>
  <si>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</si>
  <si>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</si>
  <si>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</si>
  <si>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</si>
  <si>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</si>
  <si>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</si>
  <si>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</si>
  <si>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</si>
  <si>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</si>
  <si>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</si>
  <si>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</si>
  <si>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</si>
  <si>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</si>
  <si>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</si>
  <si>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</si>
  <si>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</si>
  <si>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</si>
  <si>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</si>
  <si>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</si>
  <si>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</si>
  <si>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</si>
  <si>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</si>
  <si>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</si>
  <si>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</si>
  <si>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</si>
  <si>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</si>
  <si>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</si>
  <si>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</si>
  <si>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</si>
  <si>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</si>
  <si>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</si>
  <si>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</si>
  <si>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</si>
  <si>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</si>
  <si>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</si>
  <si>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</si>
  <si>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</si>
  <si>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</si>
  <si>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</si>
  <si>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</si>
  <si>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</si>
  <si>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</si>
  <si>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</si>
  <si>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</si>
  <si>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</si>
  <si>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</si>
  <si>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</si>
  <si>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</si>
  <si>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</si>
  <si>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</si>
  <si>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</si>
  <si>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</si>
  <si>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</si>
  <si>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</si>
  <si>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</si>
  <si>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</si>
  <si>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</si>
  <si>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</si>
  <si>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</si>
  <si>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</si>
  <si>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</si>
  <si>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</si>
  <si>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</si>
  <si>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</si>
  <si>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</si>
  <si>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</si>
  <si>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</si>
  <si>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</si>
  <si>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</si>
  <si>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</si>
  <si>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</si>
  <si>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</si>
  <si>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</si>
  <si>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</si>
  <si>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</si>
  <si>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</si>
  <si>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</si>
  <si>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</si>
  <si>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</si>
  <si>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</si>
  <si>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</si>
  <si>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</si>
  <si>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</si>
  <si>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</si>
  <si>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</si>
  <si>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</si>
  <si>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</si>
  <si>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</si>
  <si>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</si>
  <si>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</si>
  <si>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</si>
  <si>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</si>
  <si>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</si>
  <si>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</si>
  <si>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</si>
  <si>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</si>
  <si>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</si>
  <si>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</si>
  <si>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</si>
  <si>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</si>
  <si>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</si>
  <si>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</si>
  <si>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</si>
  <si>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</si>
  <si>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</si>
  <si>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</si>
  <si>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</si>
  <si>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</si>
  <si>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</si>
  <si>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</si>
  <si>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</si>
  <si>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</si>
  <si>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</si>
  <si>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</si>
  <si>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</si>
  <si>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</si>
  <si>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</si>
  <si>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</si>
  <si>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</si>
  <si>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</si>
  <si>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</si>
  <si>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</si>
  <si>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</si>
  <si>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</si>
  <si>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</si>
  <si>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</si>
  <si>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</si>
  <si>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</si>
  <si>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</si>
  <si>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</si>
  <si>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</si>
  <si>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</si>
  <si>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</si>
  <si>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</si>
  <si>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</si>
  <si>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</si>
  <si>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</si>
  <si>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</si>
  <si>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</si>
  <si>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</si>
  <si>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</si>
  <si>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</si>
  <si>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</si>
  <si>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</si>
  <si>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</si>
  <si>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</si>
  <si>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</si>
  <si>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</si>
  <si>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</si>
  <si>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</si>
  <si>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</si>
  <si>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</si>
  <si>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</si>
  <si>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</si>
  <si>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</si>
  <si>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</si>
  <si>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</si>
  <si>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</si>
  <si>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</si>
  <si>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</si>
  <si>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</si>
  <si>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</si>
  <si>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</si>
  <si>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</si>
  <si>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</si>
  <si>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</si>
  <si>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</si>
  <si>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</si>
  <si>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</si>
  <si>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</si>
  <si>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</si>
  <si>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</si>
  <si>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</si>
  <si>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</si>
  <si>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</si>
  <si>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</si>
  <si>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</si>
  <si>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</si>
  <si>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</si>
  <si>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</si>
  <si>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</si>
  <si>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</si>
  <si>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</si>
  <si>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</si>
  <si>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</si>
  <si>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</si>
  <si>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</si>
  <si>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</si>
  <si>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</si>
  <si>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</si>
  <si>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</si>
  <si>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</si>
  <si>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</si>
  <si>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</si>
  <si>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</si>
  <si>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</si>
  <si>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</si>
  <si>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</si>
  <si>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</si>
  <si>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</si>
  <si>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</si>
  <si>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</si>
  <si>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</si>
  <si>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</si>
  <si>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</si>
  <si>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</si>
  <si>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</si>
  <si>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</si>
  <si>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</si>
  <si>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</si>
  <si>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</si>
  <si>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</si>
  <si>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</si>
  <si>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</si>
  <si>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</si>
  <si>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</si>
  <si>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</si>
  <si>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</si>
  <si>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</si>
  <si>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</si>
  <si>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</si>
  <si>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</si>
  <si>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</si>
  <si>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</si>
  <si>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</si>
  <si>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</si>
  <si>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</si>
  <si>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</si>
  <si>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</si>
  <si>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</si>
  <si>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</si>
  <si>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</si>
  <si>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</si>
  <si>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</si>
  <si>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</si>
  <si>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</si>
  <si>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</si>
  <si>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</si>
  <si>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</si>
  <si>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</si>
  <si>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</si>
  <si>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</si>
  <si>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</si>
  <si>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</si>
  <si>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</si>
  <si>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</si>
  <si>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</si>
  <si>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</si>
  <si>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</si>
  <si>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</si>
  <si>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</si>
  <si>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</si>
  <si>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</si>
  <si>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</si>
  <si>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</si>
  <si>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</si>
  <si>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</si>
  <si>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</si>
  <si>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</si>
  <si>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</si>
  <si>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</si>
  <si>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</si>
  <si>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</si>
  <si>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</si>
  <si>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</si>
  <si>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</si>
  <si>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</si>
  <si>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</si>
  <si>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</si>
  <si>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</si>
  <si>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</si>
  <si>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</si>
  <si>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</si>
  <si>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</si>
  <si>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</si>
  <si>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</si>
  <si>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</si>
  <si>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</si>
  <si>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</si>
  <si>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</si>
  <si>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</si>
  <si>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</si>
  <si>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</si>
  <si>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</si>
  <si>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</si>
  <si>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</si>
  <si>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</si>
  <si>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</si>
  <si>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</si>
  <si>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</si>
  <si>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</si>
  <si>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</si>
  <si>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</si>
  <si>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</si>
  <si>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</si>
  <si>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</si>
  <si>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</si>
  <si>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</si>
  <si>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</si>
  <si>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</si>
  <si>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</si>
  <si>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</si>
  <si>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</si>
  <si>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</si>
  <si>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</si>
  <si>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</si>
  <si>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</si>
  <si>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</si>
  <si>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</si>
  <si>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</si>
  <si>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</si>
  <si>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</si>
  <si>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</si>
  <si>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</si>
  <si>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</si>
  <si>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</si>
  <si>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</si>
  <si>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</si>
  <si>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</si>
  <si>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</si>
  <si>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</si>
  <si>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</si>
  <si>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</si>
  <si>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</si>
  <si>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</si>
  <si>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</si>
  <si>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</si>
  <si>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</si>
  <si>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</si>
  <si>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</si>
  <si>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</si>
  <si>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</si>
  <si>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</si>
  <si>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</si>
  <si>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</si>
  <si>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</si>
  <si>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</si>
  <si>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</si>
  <si>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</si>
  <si>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</si>
  <si>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</si>
  <si>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</si>
  <si>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</si>
  <si>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</si>
  <si>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</si>
  <si>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</si>
  <si>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</si>
  <si>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</si>
  <si>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</si>
  <si>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</si>
  <si>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</si>
  <si>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</si>
  <si>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</si>
  <si>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</si>
  <si>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</si>
  <si>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</si>
  <si>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</si>
  <si>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</si>
  <si>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</si>
  <si>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</si>
  <si>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</si>
  <si>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</si>
  <si>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</si>
  <si>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</si>
  <si>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</si>
  <si>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</si>
  <si>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</si>
  <si>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</si>
  <si>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</si>
  <si>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</si>
  <si>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</si>
  <si>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</si>
  <si>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</si>
  <si>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</si>
  <si>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</si>
  <si>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</si>
  <si>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</si>
  <si>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</si>
  <si>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</si>
  <si>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</si>
  <si>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</si>
  <si>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</si>
  <si>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</si>
  <si>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</si>
  <si>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</si>
  <si>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</si>
  <si>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</si>
  <si>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</si>
  <si>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</si>
  <si>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</si>
  <si>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</si>
  <si>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</si>
  <si>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</si>
  <si>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</si>
  <si>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</si>
  <si>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</si>
  <si>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</si>
  <si>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</si>
  <si>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</si>
  <si>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</si>
  <si>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</si>
  <si>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</si>
  <si>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</si>
  <si>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</si>
  <si>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</si>
  <si>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</si>
  <si>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</si>
  <si>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</si>
  <si>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</si>
  <si>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</si>
  <si>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</si>
  <si>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</si>
  <si>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</si>
  <si>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</si>
  <si>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</si>
  <si>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</si>
  <si>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</si>
  <si>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</si>
  <si>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</si>
  <si>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</si>
  <si>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</si>
  <si>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</si>
  <si>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</si>
  <si>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</si>
  <si>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</si>
  <si>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</si>
  <si>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</si>
  <si>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</si>
  <si>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</si>
  <si>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</si>
  <si>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</si>
  <si>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</si>
  <si>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</si>
  <si>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</si>
  <si>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</si>
  <si>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</si>
  <si>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</si>
  <si>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</si>
  <si>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</si>
  <si>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</si>
  <si>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</si>
  <si>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</si>
  <si>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</si>
  <si>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</si>
  <si>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</si>
  <si>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</si>
  <si>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</si>
  <si>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</si>
  <si>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</si>
  <si>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</si>
  <si>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</si>
  <si>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</si>
  <si>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</si>
  <si>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</si>
  <si>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</si>
  <si>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</si>
  <si>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</si>
  <si>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</si>
  <si>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</si>
  <si>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</si>
  <si>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</si>
  <si>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</si>
  <si>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</si>
  <si>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</si>
  <si>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</si>
  <si>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</si>
  <si>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</si>
  <si>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</si>
  <si>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</si>
  <si>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</si>
  <si>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</si>
  <si>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</si>
  <si>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</si>
  <si>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</si>
  <si>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</si>
  <si>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</si>
  <si>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</si>
  <si>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</si>
  <si>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</si>
  <si>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</si>
  <si>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</si>
  <si>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</si>
  <si>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</si>
  <si>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</si>
  <si>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</si>
  <si>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</si>
  <si>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</si>
  <si>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</si>
  <si>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</si>
  <si>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</si>
  <si>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</si>
  <si>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</si>
  <si>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</si>
  <si>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</si>
  <si>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</si>
  <si>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</si>
  <si>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</si>
  <si>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</si>
  <si>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</si>
  <si>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</si>
  <si>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</si>
  <si>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</si>
  <si>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</si>
  <si>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</si>
  <si>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</si>
  <si>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</si>
  <si>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</si>
  <si>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</si>
  <si>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</si>
  <si>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</si>
  <si>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</si>
  <si>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</si>
  <si>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</si>
  <si>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</si>
  <si>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</si>
  <si>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</si>
  <si>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</si>
  <si>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</si>
  <si>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</si>
  <si>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</si>
  <si>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</si>
  <si>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</si>
  <si>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</si>
  <si>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</si>
  <si>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</si>
  <si>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</si>
  <si>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</si>
  <si>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</si>
  <si>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</si>
  <si>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</si>
  <si>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</si>
  <si>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</si>
  <si>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</si>
  <si>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</si>
  <si>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</si>
  <si>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</si>
  <si>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</si>
  <si>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</si>
  <si>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</si>
  <si>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</si>
  <si>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</si>
  <si>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</si>
  <si>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</si>
  <si>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</si>
  <si>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</si>
  <si>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</si>
  <si>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</si>
  <si>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</si>
  <si>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</si>
  <si>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</si>
  <si>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</si>
  <si>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</si>
  <si>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</si>
  <si>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</si>
  <si>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</si>
  <si>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</si>
  <si>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</si>
  <si>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</si>
  <si>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</si>
  <si>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</si>
  <si>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</si>
  <si>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</si>
  <si>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</si>
  <si>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</si>
  <si>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</si>
  <si>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</si>
  <si>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</si>
  <si>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</si>
  <si>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</si>
  <si>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</si>
  <si>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</si>
  <si>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</si>
  <si>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</si>
  <si>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</si>
  <si>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</si>
  <si>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</si>
  <si>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</si>
  <si>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</si>
  <si>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</si>
  <si>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</si>
  <si>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</si>
  <si>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</si>
  <si>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</si>
  <si>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</si>
  <si>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</si>
  <si>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</si>
  <si>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</si>
  <si>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</si>
  <si>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</si>
  <si>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</si>
  <si>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</si>
  <si>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</si>
  <si>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</si>
  <si>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</si>
  <si>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</si>
  <si>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</si>
  <si>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</si>
  <si>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</si>
  <si>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</si>
  <si>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</si>
  <si>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</si>
  <si>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</si>
  <si>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</si>
  <si>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</si>
  <si>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</si>
  <si>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</si>
  <si>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</si>
  <si>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</si>
  <si>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</si>
  <si>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</si>
  <si>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</si>
  <si>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</si>
  <si>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</si>
  <si>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</si>
  <si>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</si>
  <si>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</si>
  <si>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</si>
  <si>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</si>
  <si>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</si>
  <si>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</si>
  <si>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</si>
  <si>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</si>
  <si>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</si>
  <si>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</si>
  <si>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</si>
  <si>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</si>
  <si>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</si>
  <si>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</si>
  <si>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</si>
  <si>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</si>
  <si>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</si>
  <si>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</si>
  <si>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</si>
  <si>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</si>
  <si>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</si>
  <si>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</si>
  <si>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</si>
  <si>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</si>
  <si>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</si>
  <si>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</si>
  <si>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</si>
  <si>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</si>
  <si>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</si>
  <si>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</si>
  <si>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</si>
  <si>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</si>
  <si>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</si>
  <si>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</si>
  <si>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</si>
  <si>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</si>
  <si>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</si>
  <si>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</si>
  <si>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</si>
  <si>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</si>
  <si>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</si>
  <si>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</si>
  <si>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</si>
  <si>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</si>
  <si>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</si>
  <si>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</si>
  <si>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</si>
  <si>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</si>
  <si>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</si>
  <si>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</si>
  <si>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</si>
  <si>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</si>
  <si>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</si>
  <si>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</si>
  <si>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</si>
  <si>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</si>
  <si>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</si>
  <si>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</si>
  <si>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</si>
  <si>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</si>
  <si>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</si>
  <si>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</si>
  <si>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</si>
  <si>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</si>
  <si>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</si>
  <si>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</si>
  <si>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</si>
  <si>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</si>
  <si>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</si>
  <si>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</si>
  <si>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</si>
  <si>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</si>
  <si>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</si>
  <si>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</si>
  <si>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</si>
  <si>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</si>
  <si>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</si>
  <si>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</si>
  <si>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</si>
  <si>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</si>
  <si>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</si>
  <si>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</si>
  <si>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</si>
  <si>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</si>
  <si>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</si>
  <si>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</si>
  <si>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</si>
  <si>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</si>
  <si>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</si>
  <si>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</si>
  <si>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</si>
  <si>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</si>
  <si>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</si>
  <si>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</si>
  <si>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</si>
  <si>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</si>
  <si>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</si>
  <si>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</si>
  <si>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</si>
  <si>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</si>
  <si>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</si>
  <si>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</si>
  <si>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</si>
  <si>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</si>
  <si>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</si>
  <si>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</si>
  <si>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</si>
  <si>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</si>
  <si>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</si>
  <si>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</si>
  <si>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</si>
  <si>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</si>
  <si>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</si>
  <si>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</si>
  <si>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</si>
  <si>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</si>
  <si>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</si>
  <si>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</si>
  <si>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</si>
  <si>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</si>
  <si>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</si>
  <si>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</si>
  <si>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</si>
  <si>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</si>
  <si>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</si>
  <si>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</si>
  <si>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</si>
  <si>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</si>
  <si>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</si>
  <si>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</si>
  <si>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</si>
  <si>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</si>
  <si>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</si>
  <si>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</si>
  <si>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</si>
  <si>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</si>
  <si>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</si>
  <si>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</si>
  <si>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</si>
  <si>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</si>
  <si>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</si>
  <si>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</si>
  <si>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</si>
  <si>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</si>
  <si>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</si>
  <si>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</si>
  <si>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</si>
  <si>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</si>
  <si>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</si>
  <si>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</si>
  <si>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</si>
  <si>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</si>
  <si>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</si>
  <si>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</si>
  <si>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</si>
  <si>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</si>
  <si>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</si>
  <si>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</si>
  <si>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</si>
  <si>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</si>
  <si>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</si>
  <si>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</si>
  <si>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</si>
  <si>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</si>
  <si>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</si>
  <si>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</si>
  <si>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</si>
  <si>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</si>
  <si>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</si>
  <si>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</si>
  <si>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</si>
  <si>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</si>
  <si>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</si>
  <si>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</si>
  <si>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</si>
  <si>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</si>
  <si>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</si>
  <si>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</si>
  <si>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</si>
  <si>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</si>
  <si>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</si>
  <si>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</si>
  <si>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</si>
  <si>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</si>
  <si>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</si>
  <si>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</si>
  <si>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</si>
  <si>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</si>
  <si>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</si>
  <si>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</si>
  <si>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</si>
  <si>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</si>
  <si>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</si>
  <si>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</si>
  <si>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</si>
  <si>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</si>
  <si>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</si>
  <si>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</si>
  <si>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</si>
  <si>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</si>
  <si>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</si>
  <si>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</si>
  <si>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</si>
  <si>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</si>
  <si>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</si>
  <si>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</si>
  <si>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</si>
  <si>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</si>
  <si>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</si>
  <si>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</si>
  <si>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</si>
  <si>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</si>
  <si>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</si>
  <si>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</si>
  <si>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</si>
  <si>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</si>
  <si>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</si>
  <si>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</si>
  <si>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</si>
  <si>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</si>
  <si>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</si>
  <si>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</si>
  <si>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</si>
  <si>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</si>
  <si>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</si>
  <si>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</si>
  <si>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</si>
  <si>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</si>
  <si>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</si>
  <si>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</si>
  <si>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</si>
  <si>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</si>
  <si>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</si>
  <si>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</si>
  <si>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</si>
  <si>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</si>
  <si>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</si>
  <si>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</si>
  <si>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</si>
  <si>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</si>
  <si>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</si>
  <si>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</si>
  <si>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</si>
  <si>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</si>
  <si>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</si>
  <si>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</si>
  <si>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</si>
  <si>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</si>
  <si>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</si>
  <si>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</si>
  <si>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</si>
  <si>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</si>
  <si>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</si>
  <si>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</si>
  <si>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</si>
  <si>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</si>
  <si>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</si>
  <si>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</si>
  <si>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</si>
  <si>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</si>
  <si>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</si>
  <si>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</si>
  <si>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</si>
  <si>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</si>
  <si>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</si>
  <si>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</si>
  <si>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</si>
  <si>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</si>
  <si>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</si>
  <si>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</si>
  <si>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</si>
  <si>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</si>
  <si>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</si>
  <si>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</si>
  <si>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</si>
  <si>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</si>
  <si>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</si>
  <si>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</si>
  <si>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</si>
  <si>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</si>
  <si>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</si>
  <si>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</si>
  <si>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</si>
  <si>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</si>
  <si>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</si>
  <si>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</si>
  <si>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</si>
  <si>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</si>
  <si>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</si>
  <si>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</si>
  <si>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</si>
  <si>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</si>
  <si>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</si>
  <si>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</si>
  <si>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</si>
  <si>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</si>
  <si>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</si>
  <si>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</si>
  <si>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</si>
  <si>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</si>
  <si>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</si>
  <si>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</si>
  <si>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</si>
  <si>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</si>
  <si>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</si>
  <si>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</si>
  <si>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</si>
  <si>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</si>
  <si>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</si>
  <si>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</si>
  <si>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</si>
  <si>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</si>
  <si>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</si>
  <si>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</si>
  <si>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</si>
  <si>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</si>
  <si>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</si>
  <si>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</si>
  <si>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</si>
  <si>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</si>
  <si>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</si>
  <si>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</si>
  <si>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</si>
  <si>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</si>
  <si>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</si>
  <si>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</si>
  <si>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</si>
  <si>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</si>
  <si>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</si>
  <si>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</si>
  <si>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</si>
  <si>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</si>
  <si>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</si>
  <si>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</si>
  <si>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</si>
  <si>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</si>
  <si>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</si>
  <si>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</si>
  <si>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</si>
  <si>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</si>
  <si>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</si>
  <si>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</si>
  <si>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</si>
  <si>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</si>
  <si>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</si>
  <si>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</si>
  <si>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</si>
  <si>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</si>
  <si>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</si>
  <si>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</si>
  <si>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</si>
  <si>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</si>
  <si>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</si>
  <si>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</si>
  <si>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</si>
  <si>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</si>
  <si>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</si>
  <si>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</si>
  <si>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</si>
  <si>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</si>
  <si>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</si>
  <si>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</si>
  <si>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</si>
  <si>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</si>
  <si>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</si>
  <si>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</si>
  <si>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</si>
  <si>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</si>
  <si>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</si>
  <si>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</si>
  <si>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</si>
  <si>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</si>
  <si>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</si>
  <si>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</si>
  <si>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</si>
  <si>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</si>
  <si>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</si>
  <si>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</si>
  <si>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</si>
  <si>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</si>
  <si>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</si>
  <si>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</si>
  <si>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</si>
  <si>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</si>
  <si>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</si>
  <si>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</si>
  <si>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</si>
  <si>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</si>
  <si>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</si>
  <si>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</si>
  <si>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</si>
  <si>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</si>
  <si>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</si>
  <si>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</si>
  <si>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</si>
  <si>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</si>
  <si>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</si>
  <si>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</si>
  <si>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</si>
  <si>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</si>
  <si>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</si>
  <si>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</si>
  <si>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</si>
  <si>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</si>
  <si>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</si>
  <si>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</si>
  <si>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</si>
  <si>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</si>
  <si>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</si>
  <si>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</si>
  <si>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</si>
  <si>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</si>
  <si>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</si>
  <si>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</si>
  <si>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</si>
  <si>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</si>
  <si>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</si>
  <si>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</si>
  <si>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</si>
  <si>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</si>
  <si>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</si>
  <si>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</si>
  <si>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</si>
  <si>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</si>
  <si>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</si>
  <si>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</si>
  <si>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</si>
  <si>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</si>
  <si>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</si>
  <si>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</si>
  <si>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</si>
  <si>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</si>
  <si>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</si>
  <si>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</si>
  <si>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</si>
  <si>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</si>
  <si>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</si>
  <si>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</si>
  <si>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</si>
  <si>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</si>
  <si>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</si>
  <si>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</si>
  <si>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</si>
  <si>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</si>
  <si>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</si>
  <si>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</si>
  <si>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</si>
  <si>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</si>
  <si>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</si>
  <si>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</si>
  <si>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</si>
  <si>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</si>
  <si>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</si>
  <si>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</si>
  <si>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</si>
  <si>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</si>
  <si>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</si>
  <si>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</si>
  <si>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</si>
  <si>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</si>
  <si>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</si>
  <si>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</si>
  <si>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</si>
  <si>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</si>
  <si>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</si>
  <si>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</si>
  <si>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</si>
  <si>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</si>
  <si>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</si>
  <si>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</si>
  <si>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</si>
  <si>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</si>
  <si>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</si>
  <si>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</si>
  <si>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</si>
  <si>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</si>
  <si>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</si>
  <si>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</si>
  <si>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</si>
  <si>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</si>
  <si>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</si>
  <si>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</si>
  <si>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</si>
  <si>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</si>
  <si>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</si>
  <si>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</si>
  <si>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</si>
  <si>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</si>
  <si>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</si>
  <si>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</si>
  <si>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</si>
  <si>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</si>
  <si>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</si>
  <si>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</si>
  <si>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</si>
  <si>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</si>
  <si>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</si>
  <si>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</si>
  <si>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</si>
  <si>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</si>
  <si>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</si>
  <si>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</si>
  <si>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</si>
  <si>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</si>
  <si>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</si>
  <si>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</si>
  <si>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</si>
  <si>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</si>
  <si>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</si>
  <si>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</si>
  <si>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</si>
  <si>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</si>
  <si>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</si>
  <si>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</si>
  <si>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</si>
  <si>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</si>
  <si>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</si>
  <si>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</si>
  <si>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</si>
  <si>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</si>
  <si>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</si>
  <si>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</si>
  <si>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</si>
  <si>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</si>
  <si>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</si>
  <si>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</si>
  <si>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</si>
  <si>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</si>
  <si>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</si>
  <si>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</si>
  <si>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</si>
  <si>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</si>
  <si>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</si>
  <si>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</si>
  <si>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</si>
  <si>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</si>
  <si>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</si>
  <si>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</si>
  <si>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</si>
  <si>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</si>
  <si>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</si>
  <si>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</si>
  <si>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</si>
  <si>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</si>
  <si>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</si>
  <si>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</si>
  <si>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</si>
  <si>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</si>
  <si>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</si>
  <si>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</si>
  <si>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</si>
  <si>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</si>
  <si>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</si>
  <si>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</si>
  <si>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</si>
  <si>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</si>
  <si>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</si>
  <si>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</si>
  <si>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</si>
  <si>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</si>
  <si>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</si>
  <si>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</si>
  <si>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</si>
  <si>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</si>
  <si>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</si>
  <si>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</si>
  <si>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</si>
  <si>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</si>
  <si>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</si>
  <si>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</si>
  <si>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</si>
  <si>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</si>
  <si>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</si>
  <si>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</si>
  <si>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</si>
  <si>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</si>
  <si>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</si>
  <si>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</si>
  <si>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</si>
  <si>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</si>
  <si>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</si>
  <si>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</si>
  <si>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</si>
  <si>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</si>
  <si>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</si>
  <si>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</si>
  <si>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</si>
  <si>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</si>
  <si>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</si>
  <si>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</si>
  <si>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</si>
  <si>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</si>
  <si>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</si>
  <si>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</si>
  <si>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</si>
  <si>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</si>
  <si>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</si>
  <si>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</si>
  <si>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</si>
  <si>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</si>
  <si>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</si>
  <si>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</si>
  <si>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</si>
  <si>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</si>
  <si>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</si>
  <si>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</si>
  <si>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</si>
  <si>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</si>
  <si>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</si>
  <si>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</si>
  <si>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</si>
  <si>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</si>
  <si>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</si>
  <si>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</si>
  <si>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</si>
  <si>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</si>
  <si>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</si>
  <si>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</si>
  <si>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</si>
  <si>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</si>
  <si>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</si>
  <si>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</si>
  <si>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</si>
  <si>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</si>
  <si>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</si>
  <si>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</si>
  <si>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</si>
  <si>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</si>
  <si>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</si>
  <si>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</si>
  <si>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</si>
  <si>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</si>
  <si>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</si>
  <si>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</si>
  <si>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</si>
  <si>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</si>
  <si>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</si>
  <si>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</si>
  <si>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</si>
  <si>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</si>
  <si>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</si>
  <si>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</si>
  <si>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</si>
  <si>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</si>
  <si>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</si>
  <si>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</si>
  <si>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</si>
  <si>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</si>
  <si>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</si>
  <si>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</si>
  <si>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</si>
  <si>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</si>
  <si>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</si>
  <si>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</si>
  <si>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</si>
  <si>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</si>
  <si>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</si>
  <si>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</si>
  <si>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</si>
  <si>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</si>
  <si>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</si>
  <si>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</si>
  <si>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</si>
  <si>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</si>
  <si>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</si>
  <si>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</si>
  <si>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</si>
  <si>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</si>
  <si>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</si>
  <si>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</si>
  <si>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</si>
  <si>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</si>
  <si>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</si>
  <si>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</si>
  <si>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</si>
  <si>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</si>
  <si>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</si>
  <si>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</si>
  <si>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</si>
  <si>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</si>
  <si>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</si>
  <si>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</si>
  <si>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</si>
  <si>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</si>
  <si>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</si>
  <si>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</si>
  <si>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</si>
  <si>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</si>
  <si>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</si>
  <si>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</si>
  <si>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</si>
  <si>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</si>
  <si>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</si>
  <si>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</si>
  <si>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</si>
  <si>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</si>
  <si>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</si>
  <si>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</si>
  <si>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</si>
  <si>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</si>
  <si>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</si>
  <si>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</si>
  <si>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</si>
  <si>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</si>
  <si>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</si>
  <si>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</si>
  <si>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</si>
  <si>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</si>
  <si>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</si>
  <si>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</si>
  <si>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</si>
  <si>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</si>
  <si>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</si>
  <si>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</si>
  <si>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</si>
  <si>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</si>
  <si>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</si>
  <si>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</si>
  <si>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</si>
  <si>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</si>
  <si>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</si>
  <si>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</si>
  <si>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</si>
  <si>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</si>
  <si>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</si>
  <si>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</si>
  <si>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</si>
  <si>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</si>
  <si>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</si>
  <si>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</si>
  <si>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</si>
  <si>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</si>
  <si>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</si>
  <si>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</si>
  <si>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</si>
  <si>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</si>
  <si>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</si>
  <si>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</si>
  <si>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</si>
  <si>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</si>
  <si>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</si>
  <si>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</si>
  <si>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</si>
  <si>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</si>
  <si>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</si>
  <si>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</si>
  <si>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</si>
  <si>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</si>
  <si>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</si>
  <si>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</si>
  <si>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</si>
  <si>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</si>
  <si>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</si>
  <si>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</si>
  <si>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</si>
  <si>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</si>
  <si>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</si>
  <si>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</si>
  <si>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</si>
  <si>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</si>
  <si>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</si>
  <si>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</si>
  <si>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</si>
  <si>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</si>
  <si>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</si>
  <si>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</si>
  <si>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</si>
  <si>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</si>
  <si>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</si>
  <si>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</si>
  <si>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</si>
  <si>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</si>
  <si>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</si>
  <si>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</si>
  <si>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</si>
  <si>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</si>
  <si>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</si>
  <si>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</si>
  <si>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</si>
  <si>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</si>
  <si>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</si>
  <si>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</si>
  <si>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</si>
  <si>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</si>
  <si>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</si>
  <si>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</si>
  <si>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</si>
  <si>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</si>
  <si>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</si>
  <si>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</si>
  <si>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</si>
  <si>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</si>
  <si>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</si>
  <si>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</si>
  <si>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</si>
  <si>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</si>
  <si>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</si>
  <si>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</si>
  <si>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</si>
  <si>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</si>
  <si>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</si>
  <si>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</si>
  <si>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</si>
  <si>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</si>
  <si>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</si>
  <si>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</si>
  <si>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</si>
  <si>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</si>
  <si>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</si>
  <si>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</si>
  <si>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</si>
  <si>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</si>
  <si>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</si>
  <si>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</si>
  <si>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</si>
  <si>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</si>
  <si>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</si>
  <si>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</si>
  <si>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</si>
  <si>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</si>
  <si>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</si>
  <si>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</si>
  <si>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</si>
  <si>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</si>
  <si>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</si>
  <si>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</si>
  <si>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</si>
  <si>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</si>
  <si>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</si>
  <si>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</si>
  <si>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</si>
  <si>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</si>
  <si>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</si>
  <si>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</si>
  <si>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</si>
  <si>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</si>
  <si>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</si>
  <si>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</si>
  <si>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</si>
  <si>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</si>
  <si>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</si>
  <si>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</si>
  <si>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</si>
  <si>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</si>
  <si>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</si>
  <si>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</si>
  <si>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</si>
  <si>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</si>
  <si>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</si>
  <si>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</si>
  <si>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</si>
  <si>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</si>
  <si>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</si>
  <si>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</si>
  <si>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</si>
  <si>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</si>
  <si>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</si>
  <si>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</si>
  <si>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</si>
  <si>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</si>
  <si>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</si>
  <si>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</si>
  <si>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</si>
  <si>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</si>
  <si>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</si>
  <si>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</si>
  <si>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</si>
  <si>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</si>
  <si>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</si>
  <si>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</si>
  <si>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</si>
  <si>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</si>
  <si>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</si>
  <si>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</si>
  <si>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</si>
  <si>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</si>
  <si>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</si>
  <si>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</si>
  <si>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</si>
  <si>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</si>
  <si>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</si>
  <si>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</si>
  <si>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</si>
  <si>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</si>
  <si>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</si>
  <si>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</si>
  <si>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</si>
  <si>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</si>
  <si>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</si>
  <si>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</si>
  <si>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</si>
  <si>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</si>
  <si>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</si>
  <si>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</si>
  <si>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</si>
  <si>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</si>
  <si>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</si>
  <si>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</si>
  <si>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</si>
  <si>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</si>
  <si>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</si>
  <si>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</si>
  <si>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</si>
  <si>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</si>
  <si>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</si>
  <si>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</si>
  <si>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</si>
  <si>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</si>
  <si>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</si>
  <si>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</si>
  <si>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</si>
  <si>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</si>
  <si>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</si>
  <si>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</si>
  <si>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</si>
  <si>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</si>
  <si>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</si>
  <si>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</si>
  <si>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</si>
  <si>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</si>
  <si>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</si>
  <si>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</si>
  <si>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</si>
  <si>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</si>
  <si>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</si>
  <si>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</si>
  <si>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</si>
  <si>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</si>
  <si>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</si>
  <si>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</si>
  <si>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</si>
  <si>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</si>
  <si>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</si>
  <si>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</si>
  <si>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</si>
  <si>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</si>
  <si>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</si>
  <si>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</si>
  <si>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</si>
  <si>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</si>
  <si>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</si>
  <si>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</si>
  <si>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</si>
  <si>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</si>
  <si>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</si>
  <si>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</si>
  <si>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</si>
  <si>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</si>
  <si>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</si>
  <si>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</si>
  <si>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</si>
  <si>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</si>
  <si>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</si>
  <si>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</si>
  <si>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</si>
  <si>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</si>
  <si>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</si>
  <si>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</si>
  <si>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</si>
  <si>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</si>
  <si>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</si>
  <si>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</si>
  <si>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</si>
  <si>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</si>
  <si>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</si>
  <si>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</si>
  <si>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</si>
  <si>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</si>
  <si>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</si>
  <si>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</si>
  <si>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</si>
  <si>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</si>
  <si>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</si>
  <si>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</si>
  <si>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</si>
  <si>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</si>
  <si>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</si>
  <si>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</si>
  <si>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</si>
  <si>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</si>
  <si>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</si>
  <si>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</si>
  <si>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</si>
  <si>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</si>
  <si>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</si>
  <si>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</si>
  <si>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</si>
  <si>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</si>
  <si>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</si>
  <si>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</si>
  <si>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</si>
  <si>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</si>
  <si>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</si>
  <si>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</si>
  <si>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</si>
  <si>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</si>
  <si>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</si>
  <si>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</si>
  <si>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</si>
  <si>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</si>
  <si>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</si>
  <si>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</si>
  <si>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</si>
  <si>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</si>
  <si>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</si>
  <si>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</si>
  <si>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</si>
  <si>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</si>
  <si>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</si>
  <si>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</si>
  <si>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</si>
  <si>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</si>
  <si>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</si>
  <si>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</si>
  <si>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</si>
  <si>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</si>
  <si>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</si>
  <si>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</si>
  <si>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</si>
  <si>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</si>
  <si>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</si>
  <si>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</si>
  <si>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</si>
  <si>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</si>
  <si>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</si>
  <si>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</si>
  <si>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</si>
  <si>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</si>
  <si>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</si>
  <si>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</si>
  <si>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</si>
  <si>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</si>
  <si>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</si>
  <si>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</si>
  <si>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</si>
  <si>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</si>
  <si>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</si>
  <si>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</si>
  <si>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</si>
  <si>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</si>
  <si>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</si>
  <si>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</si>
  <si>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</si>
  <si>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</si>
  <si>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</si>
  <si>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</si>
  <si>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</si>
  <si>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</si>
  <si>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</si>
  <si>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</si>
  <si>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</si>
  <si>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</si>
  <si>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</si>
  <si>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</si>
  <si>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</si>
  <si>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</si>
  <si>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</si>
  <si>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</si>
  <si>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</si>
  <si>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</si>
  <si>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</si>
  <si>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</si>
  <si>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</si>
  <si>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</si>
  <si>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</si>
  <si>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</si>
  <si>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</si>
  <si>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</si>
  <si>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</si>
  <si>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</si>
  <si>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</si>
  <si>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</si>
  <si>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</si>
  <si>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</si>
  <si>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</si>
  <si>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</si>
  <si>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</si>
  <si>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</si>
  <si>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</si>
  <si>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</si>
  <si>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</si>
  <si>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</si>
  <si>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</si>
  <si>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</si>
  <si>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</si>
  <si>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</si>
  <si>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</si>
  <si>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</si>
  <si>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</si>
  <si>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</si>
  <si>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</si>
  <si>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</si>
  <si>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</si>
  <si>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</si>
  <si>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</si>
  <si>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</si>
  <si>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</si>
  <si>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</si>
  <si>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</si>
  <si>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</si>
  <si>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</si>
  <si>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</si>
  <si>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</si>
  <si>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</si>
  <si>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</si>
  <si>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</si>
  <si>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</si>
  <si>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</si>
  <si>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</si>
  <si>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</si>
  <si>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</si>
  <si>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</si>
  <si>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</si>
  <si>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</si>
  <si>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</si>
  <si>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</si>
  <si>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</si>
  <si>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</si>
  <si>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</si>
  <si>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</si>
  <si>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</si>
  <si>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</si>
  <si>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</si>
  <si>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</si>
  <si>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</si>
  <si>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</si>
  <si>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</si>
  <si>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</si>
  <si>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</si>
  <si>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</si>
  <si>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</si>
  <si>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</si>
  <si>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</si>
  <si>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</si>
  <si>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</si>
  <si>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</si>
  <si>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</si>
  <si>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</si>
  <si>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</si>
  <si>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</si>
  <si>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</si>
  <si>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</si>
  <si>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</si>
  <si>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</si>
  <si>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</si>
  <si>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</si>
  <si>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</si>
  <si>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</si>
  <si>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</si>
  <si>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</si>
  <si>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</si>
  <si>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</si>
  <si>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</si>
  <si>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</si>
  <si>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</si>
  <si>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</si>
  <si>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</si>
  <si>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</si>
  <si>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</si>
  <si>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</si>
  <si>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</si>
  <si>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</si>
  <si>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</si>
  <si>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</si>
  <si>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</si>
  <si>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</si>
  <si>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</si>
  <si>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</si>
  <si>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</si>
  <si>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</si>
  <si>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</si>
  <si>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</si>
  <si>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</si>
  <si>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</si>
  <si>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</si>
  <si>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</si>
  <si>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</si>
  <si>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</si>
  <si>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</si>
  <si>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</si>
  <si>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</si>
  <si>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</si>
  <si>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</si>
  <si>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</si>
  <si>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</si>
  <si>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</si>
  <si>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</si>
  <si>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</si>
  <si>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</si>
  <si>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</si>
  <si>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</si>
  <si>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</si>
  <si>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</si>
  <si>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</si>
  <si>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</si>
  <si>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</si>
  <si>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</si>
  <si>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</si>
  <si>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</si>
  <si>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</si>
  <si>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</si>
  <si>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</si>
  <si>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</si>
  <si>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</si>
  <si>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</si>
  <si>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</si>
  <si>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</si>
  <si>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</si>
  <si>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</si>
  <si>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</si>
  <si>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</si>
  <si>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</si>
  <si>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</si>
  <si>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</si>
  <si>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</si>
  <si>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</si>
  <si>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</si>
  <si>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</si>
  <si>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</si>
  <si>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</si>
  <si>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</si>
  <si>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</si>
  <si>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</si>
  <si>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</si>
  <si>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</si>
  <si>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</si>
  <si>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</si>
  <si>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</si>
  <si>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</si>
  <si>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</si>
  <si>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</si>
  <si>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</si>
  <si>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</si>
  <si>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</si>
  <si>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</si>
  <si>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</si>
  <si>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</si>
  <si>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</si>
  <si>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</si>
  <si>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</si>
  <si>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</si>
  <si>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</si>
  <si>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</si>
  <si>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</si>
  <si>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</si>
  <si>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</si>
  <si>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</si>
  <si>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</si>
  <si>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</si>
  <si>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</si>
  <si>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</si>
  <si>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</si>
  <si>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</si>
  <si>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</si>
  <si>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</si>
  <si>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</si>
  <si>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</si>
  <si>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</si>
  <si>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</si>
  <si>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</si>
  <si>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</si>
  <si>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</si>
  <si>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</si>
  <si>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</si>
  <si>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</si>
  <si>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</si>
  <si>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</si>
  <si>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</si>
  <si>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</si>
  <si>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</si>
  <si>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</si>
  <si>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</si>
  <si>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</si>
  <si>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</si>
  <si>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</si>
  <si>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</si>
  <si>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</si>
  <si>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</si>
  <si>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</si>
  <si>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</si>
  <si>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</si>
  <si>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</si>
  <si>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</si>
  <si>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</si>
  <si>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</si>
  <si>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</si>
  <si>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</si>
  <si>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</si>
  <si>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</si>
  <si>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</si>
  <si>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</si>
  <si>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</si>
  <si>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</si>
  <si>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</si>
  <si>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</si>
  <si>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</si>
  <si>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</si>
  <si>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</si>
  <si>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</si>
  <si>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</si>
  <si>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</si>
  <si>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</si>
  <si>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</si>
  <si>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</si>
  <si>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</si>
  <si>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</si>
  <si>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</si>
  <si>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</si>
  <si>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</si>
  <si>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</si>
  <si>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</si>
  <si>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</si>
  <si>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</si>
  <si>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</si>
  <si>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</si>
  <si>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</si>
  <si>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</si>
  <si>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</si>
  <si>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</si>
  <si>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</si>
  <si>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</si>
  <si>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</si>
  <si>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</si>
  <si>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</si>
  <si>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</si>
  <si>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</si>
  <si>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</si>
  <si>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</si>
  <si>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</si>
  <si>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</si>
  <si>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</si>
  <si>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</si>
  <si>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</si>
  <si>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</si>
  <si>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</si>
  <si>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</si>
  <si>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</si>
  <si>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</si>
  <si>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</si>
  <si>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</si>
  <si>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</si>
  <si>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</si>
  <si>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</si>
  <si>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</si>
  <si>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</si>
  <si>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</si>
  <si>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</si>
  <si>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</si>
  <si>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</si>
  <si>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</si>
  <si>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</si>
  <si>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</si>
  <si>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</si>
  <si>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</si>
  <si>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</si>
  <si>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</si>
  <si>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</si>
  <si>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</si>
  <si>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</si>
  <si>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</si>
  <si>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</si>
  <si>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</si>
  <si>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</si>
  <si>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</si>
  <si>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</si>
  <si>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</si>
  <si>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</si>
  <si>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</si>
  <si>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</si>
  <si>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</si>
  <si>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</si>
  <si>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</si>
  <si>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</si>
  <si>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</si>
  <si>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</si>
  <si>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</si>
  <si>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</si>
  <si>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</si>
  <si>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</si>
  <si>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</si>
  <si>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</si>
  <si>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</si>
  <si>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</si>
  <si>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</si>
  <si>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</si>
  <si>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</si>
  <si>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</si>
  <si>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</si>
  <si>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</si>
  <si>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</si>
  <si>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</si>
  <si>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</si>
  <si>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</si>
  <si>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</si>
  <si>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</si>
  <si>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</si>
  <si>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</si>
  <si>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</si>
  <si>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</si>
  <si>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</si>
  <si>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</si>
  <si>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</si>
  <si>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</si>
  <si>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</si>
  <si>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</si>
  <si>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</si>
  <si>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</si>
  <si>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</si>
  <si>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</si>
  <si>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</si>
  <si>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</si>
  <si>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</si>
  <si>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</si>
  <si>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</si>
  <si>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</si>
  <si>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</si>
  <si>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</si>
  <si>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</si>
  <si>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</si>
  <si>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</si>
  <si>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</si>
  <si>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</si>
  <si>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</si>
  <si>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</si>
  <si>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</si>
  <si>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</si>
  <si>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</si>
  <si>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</si>
  <si>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</si>
  <si>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</si>
  <si>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</si>
  <si>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</si>
  <si>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</si>
  <si>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</si>
  <si>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</si>
  <si>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</si>
  <si>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</si>
  <si>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</si>
  <si>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</si>
  <si>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</si>
  <si>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</si>
  <si>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</si>
  <si>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</si>
  <si>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</si>
  <si>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</si>
  <si>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</si>
  <si>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</si>
  <si>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</si>
  <si>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</si>
  <si>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</si>
  <si>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</si>
  <si>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</si>
  <si>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</si>
  <si>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</si>
  <si>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</si>
  <si>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</si>
  <si>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</si>
  <si>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</si>
  <si>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</si>
  <si>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</si>
  <si>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</si>
  <si>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</si>
  <si>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</si>
  <si>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</si>
  <si>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</si>
  <si>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</si>
  <si>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</si>
  <si>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</si>
  <si>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</si>
  <si>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</si>
  <si>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</si>
  <si>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</si>
  <si>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</si>
  <si>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</si>
  <si>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</si>
  <si>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</si>
  <si>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</si>
  <si>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</si>
  <si>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</si>
  <si>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</si>
  <si>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</si>
  <si>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</si>
  <si>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</si>
  <si>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</si>
  <si>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</si>
  <si>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</si>
  <si>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</si>
  <si>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</si>
  <si>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</si>
  <si>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</si>
  <si>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</si>
  <si>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</si>
  <si>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</si>
  <si>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</si>
  <si>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</si>
  <si>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</si>
  <si>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</si>
  <si>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</si>
  <si>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</si>
  <si>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</si>
  <si>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</si>
  <si>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</si>
  <si>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</si>
  <si>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</si>
  <si>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</si>
  <si>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</si>
  <si>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</si>
  <si>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</si>
  <si>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</si>
  <si>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</si>
  <si>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</si>
  <si>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</si>
  <si>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</si>
  <si>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</si>
  <si>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</si>
  <si>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</si>
  <si>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</si>
  <si>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</si>
  <si>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</si>
  <si>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</si>
  <si>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</si>
  <si>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</si>
  <si>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</si>
  <si>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</si>
  <si>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</si>
  <si>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</si>
  <si>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</si>
  <si>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</si>
  <si>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</si>
  <si>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</si>
  <si>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</si>
  <si>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</si>
  <si>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</si>
  <si>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</si>
  <si>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</si>
  <si>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</si>
  <si>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</si>
  <si>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</si>
  <si>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</si>
  <si>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</si>
  <si>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</si>
  <si>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</si>
  <si>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</si>
  <si>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</si>
  <si>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</si>
  <si>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</si>
  <si>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</si>
  <si>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</si>
  <si>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</si>
  <si>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</si>
  <si>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</si>
  <si>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</si>
  <si>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</si>
  <si>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</si>
  <si>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</si>
  <si>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</si>
  <si>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</si>
  <si>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</si>
  <si>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</si>
  <si>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</si>
  <si>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</si>
  <si>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</si>
  <si>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</si>
  <si>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</si>
  <si>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</si>
  <si>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</si>
  <si>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</si>
  <si>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</si>
  <si>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</si>
  <si>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</si>
  <si>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</si>
  <si>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</si>
  <si>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</si>
  <si>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</si>
  <si>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</si>
  <si>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</si>
  <si>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</si>
  <si>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</si>
  <si>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</si>
  <si>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</si>
  <si>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</si>
  <si>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</si>
  <si>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</si>
  <si>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</si>
  <si>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</si>
  <si>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</si>
  <si>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</si>
  <si>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</si>
  <si>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</si>
  <si>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</si>
  <si>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</si>
  <si>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</si>
  <si>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</si>
  <si>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</si>
  <si>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</si>
  <si>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</si>
  <si>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</si>
  <si>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</si>
  <si>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</si>
  <si>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</si>
  <si>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</si>
  <si>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</si>
  <si>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</si>
  <si>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</si>
  <si>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</si>
  <si>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</si>
  <si>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</si>
  <si>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</si>
  <si>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</si>
  <si>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</si>
  <si>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</si>
  <si>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</si>
  <si>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</si>
  <si>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</si>
  <si>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</si>
  <si>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</si>
  <si>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</si>
  <si>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</si>
  <si>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</si>
  <si>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</si>
  <si>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</si>
  <si>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</si>
  <si>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</si>
  <si>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</si>
  <si>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</si>
  <si>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</si>
  <si>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</si>
  <si>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</si>
  <si>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</si>
  <si>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</si>
  <si>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</si>
  <si>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</si>
  <si>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</si>
  <si>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</si>
  <si>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</si>
  <si>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</si>
  <si>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</si>
  <si>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</si>
  <si>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</si>
  <si>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</si>
  <si>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</si>
  <si>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</si>
  <si>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</si>
  <si>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</si>
  <si>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</si>
  <si>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</si>
  <si>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</si>
  <si>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</si>
  <si>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</si>
  <si>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</si>
  <si>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</si>
  <si>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</si>
  <si>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</si>
  <si>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</si>
  <si>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</si>
  <si>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</si>
  <si>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</si>
  <si>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</si>
  <si>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</si>
  <si>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</si>
  <si>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</si>
  <si>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</si>
  <si>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</si>
  <si>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</si>
  <si>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</si>
  <si>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</si>
  <si>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</si>
  <si>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</si>
  <si>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</si>
  <si>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</si>
  <si>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</si>
  <si>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</si>
  <si>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</si>
  <si>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</si>
  <si>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</si>
  <si>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</si>
  <si>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</si>
  <si>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</si>
  <si>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</si>
  <si>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</si>
  <si>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</si>
  <si>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</si>
  <si>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</si>
  <si>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</si>
  <si>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</si>
  <si>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</si>
  <si>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</si>
  <si>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</si>
  <si>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</si>
  <si>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</si>
  <si>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</si>
  <si>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</si>
  <si>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</si>
  <si>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</si>
  <si>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</si>
  <si>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</si>
  <si>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</si>
  <si>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</si>
  <si>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</si>
  <si>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</si>
  <si>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</si>
  <si>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</si>
  <si>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</si>
  <si>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</si>
  <si>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</si>
  <si>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</si>
  <si>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</si>
  <si>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</si>
  <si>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</si>
  <si>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</si>
  <si>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</si>
  <si>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</si>
  <si>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</si>
  <si>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</si>
  <si>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</si>
  <si>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</si>
  <si>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</si>
  <si>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</si>
  <si>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</si>
  <si>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</si>
  <si>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</si>
  <si>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</si>
  <si>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</si>
  <si>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</si>
  <si>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</si>
  <si>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</si>
  <si>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</si>
  <si>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</si>
  <si>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</si>
  <si>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</si>
  <si>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</si>
  <si>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</si>
  <si>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</si>
  <si>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</si>
  <si>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</si>
  <si>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</si>
  <si>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</si>
  <si>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</si>
  <si>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</si>
  <si>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</si>
  <si>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</si>
  <si>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</si>
  <si>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</si>
  <si>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</si>
  <si>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</si>
  <si>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</si>
  <si>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</si>
  <si>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</si>
  <si>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</si>
  <si>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</si>
  <si>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</si>
  <si>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</si>
  <si>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</si>
  <si>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</si>
  <si>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</si>
  <si>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</si>
  <si>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</si>
  <si>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</si>
  <si>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</si>
  <si>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</si>
  <si>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</si>
  <si>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</si>
  <si>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</si>
  <si>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</si>
  <si>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</si>
  <si>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</si>
  <si>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</si>
  <si>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</si>
  <si>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</si>
  <si>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</si>
  <si>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</si>
  <si>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</si>
  <si>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</si>
  <si>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</si>
  <si>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</si>
  <si>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</si>
  <si>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</si>
  <si>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</si>
  <si>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</si>
  <si>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</si>
  <si>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</si>
  <si>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</si>
  <si>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</si>
  <si>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</si>
  <si>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</si>
  <si>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</si>
  <si>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</si>
  <si>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</si>
  <si>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</si>
  <si>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</si>
  <si>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</si>
  <si>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</si>
  <si>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</si>
  <si>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</si>
  <si>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</si>
  <si>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</si>
  <si>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</si>
  <si>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</si>
  <si>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</si>
  <si>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</si>
  <si>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</si>
  <si>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</si>
  <si>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</si>
  <si>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</si>
  <si>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</si>
  <si>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</si>
  <si>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</si>
  <si>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</si>
  <si>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</si>
  <si>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</si>
  <si>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</si>
  <si>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</si>
  <si>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</si>
  <si>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</si>
  <si>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</si>
  <si>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</si>
  <si>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</si>
  <si>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</si>
  <si>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</si>
  <si>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</si>
  <si>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</si>
  <si>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</si>
  <si>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</si>
  <si>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</si>
  <si>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</si>
  <si>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</si>
  <si>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</si>
  <si>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</si>
  <si>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</si>
  <si>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</si>
  <si>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</si>
  <si>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</si>
  <si>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</si>
  <si>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</si>
  <si>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</si>
  <si>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</si>
  <si>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</si>
  <si>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</si>
  <si>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</si>
  <si>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</si>
  <si>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</si>
  <si>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</si>
  <si>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</si>
  <si>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</si>
  <si>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</si>
  <si>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</si>
  <si>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</si>
  <si>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</si>
  <si>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</si>
  <si>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</si>
  <si>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</si>
  <si>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</si>
  <si>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</si>
  <si>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</si>
  <si>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</si>
  <si>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</si>
  <si>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</si>
  <si>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</si>
  <si>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</si>
  <si>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</si>
  <si>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</si>
  <si>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</si>
  <si>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</si>
  <si>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</si>
  <si>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</si>
  <si>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</si>
  <si>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</si>
  <si>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</si>
  <si>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</si>
  <si>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</si>
  <si>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</si>
  <si>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</si>
  <si>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</si>
  <si>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</si>
  <si>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</si>
  <si>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</si>
  <si>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</si>
  <si>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</si>
  <si>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</si>
  <si>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</si>
  <si>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</si>
  <si>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</si>
  <si>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</si>
  <si>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</si>
  <si>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</si>
  <si>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</si>
  <si>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</si>
  <si>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</si>
  <si>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</si>
  <si>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</si>
  <si>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</si>
  <si>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</si>
  <si>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</si>
  <si>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</si>
  <si>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</si>
  <si>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</si>
  <si>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</si>
  <si>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</si>
  <si>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</si>
  <si>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</si>
  <si>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</si>
  <si>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</si>
  <si>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</si>
  <si>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</si>
  <si>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</si>
  <si>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</si>
  <si>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</si>
  <si>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</si>
  <si>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</si>
  <si>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</si>
  <si>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</si>
  <si>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</si>
  <si>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</si>
  <si>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</si>
  <si>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</si>
  <si>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</si>
  <si>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</si>
  <si>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</si>
  <si>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</si>
  <si>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</si>
  <si>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</si>
  <si>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</si>
  <si>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</si>
  <si>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</si>
  <si>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</si>
  <si>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</si>
  <si>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</si>
  <si>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</si>
  <si>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</si>
  <si>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</si>
  <si>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</si>
  <si>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</si>
  <si>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</si>
  <si>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</si>
  <si>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</si>
  <si>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</si>
  <si>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</si>
  <si>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</si>
  <si>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</si>
  <si>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</si>
  <si>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</si>
  <si>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</si>
  <si>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</si>
  <si>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</si>
  <si>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</si>
  <si>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</si>
  <si>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</si>
  <si>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</si>
  <si>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</si>
  <si>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</si>
  <si>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</si>
  <si>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</si>
  <si>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</si>
  <si>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</si>
  <si>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</si>
  <si>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</si>
  <si>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</si>
  <si>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</si>
  <si>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</si>
  <si>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</si>
  <si>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</si>
  <si>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</si>
  <si>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</si>
  <si>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</si>
  <si>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</si>
  <si>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</si>
  <si>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</si>
  <si>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</si>
  <si>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</si>
  <si>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</si>
  <si>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</si>
  <si>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</si>
  <si>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</si>
  <si>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</si>
  <si>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</si>
  <si>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</si>
  <si>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</si>
  <si>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</si>
  <si>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</si>
  <si>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</si>
  <si>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</si>
  <si>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</si>
  <si>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</si>
  <si>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</si>
  <si>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</si>
  <si>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</si>
  <si>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</si>
  <si>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</si>
  <si>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</si>
  <si>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</si>
  <si>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</si>
  <si>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</si>
  <si>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</si>
  <si>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</si>
  <si>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</si>
  <si>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</si>
  <si>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</si>
  <si>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</si>
  <si>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</si>
  <si>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</si>
  <si>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</si>
  <si>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</si>
  <si>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</si>
  <si>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</si>
  <si>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</si>
  <si>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</si>
  <si>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</si>
  <si>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</si>
  <si>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</si>
  <si>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</si>
  <si>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</si>
  <si>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</si>
  <si>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</si>
  <si>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</si>
  <si>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</si>
  <si>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</si>
  <si>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</si>
  <si>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</si>
  <si>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</si>
  <si>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</si>
  <si>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</si>
  <si>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</si>
  <si>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</si>
  <si>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</si>
  <si>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</si>
  <si>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</si>
  <si>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</si>
  <si>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</si>
  <si>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</si>
  <si>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</si>
  <si>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</si>
  <si>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</si>
  <si>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</si>
  <si>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</si>
  <si>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</si>
  <si>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</si>
  <si>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</si>
  <si>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</si>
  <si>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</si>
  <si>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</si>
  <si>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</si>
  <si>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</si>
  <si>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</si>
  <si>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</si>
  <si>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</si>
  <si>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</si>
  <si>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</si>
  <si>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</si>
  <si>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</si>
  <si>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</si>
  <si>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</si>
  <si>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</si>
  <si>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</si>
  <si>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</si>
  <si>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</si>
  <si>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</si>
  <si>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</si>
  <si>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</si>
  <si>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</si>
  <si>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</si>
  <si>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</si>
  <si>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</si>
  <si>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</si>
  <si>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</si>
  <si>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</si>
  <si>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</si>
  <si>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</si>
  <si>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</si>
  <si>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</si>
  <si>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</si>
  <si>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</si>
  <si>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</si>
  <si>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</si>
  <si>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</si>
  <si>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</si>
  <si>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</si>
  <si>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</si>
  <si>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</si>
  <si>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</si>
  <si>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</si>
  <si>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</si>
  <si>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</si>
  <si>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</si>
  <si>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</si>
  <si>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</si>
  <si>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</si>
  <si>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</si>
  <si>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</si>
  <si>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</si>
  <si>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</si>
  <si>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</si>
  <si>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</si>
  <si>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</si>
  <si>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</si>
  <si>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</si>
  <si>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</si>
  <si>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</si>
  <si>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</si>
  <si>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</si>
  <si>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</si>
  <si>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</si>
  <si>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</si>
  <si>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</si>
  <si>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</si>
  <si>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</si>
  <si>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</si>
  <si>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</si>
  <si>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</si>
  <si>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</si>
  <si>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</si>
  <si>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</si>
  <si>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</si>
  <si>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</si>
  <si>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</si>
  <si>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</si>
  <si>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</si>
  <si>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</si>
  <si>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</si>
  <si>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</si>
  <si>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</si>
  <si>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</si>
  <si>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</si>
  <si>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</si>
  <si>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</si>
  <si>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</si>
  <si>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</si>
  <si>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</si>
  <si>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</si>
  <si>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</si>
  <si>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</si>
  <si>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</si>
  <si>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</si>
  <si>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</si>
  <si>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</si>
  <si>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</si>
  <si>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</si>
  <si>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</si>
  <si>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</si>
  <si>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</si>
  <si>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</si>
  <si>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</si>
  <si>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</si>
  <si>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</si>
  <si>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</si>
  <si>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</si>
  <si>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</si>
  <si>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</si>
  <si>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</si>
  <si>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</si>
  <si>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</si>
  <si>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</si>
  <si>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</si>
  <si>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</si>
  <si>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</si>
  <si>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</si>
  <si>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</si>
  <si>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</si>
  <si>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</si>
  <si>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</si>
  <si>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</si>
  <si>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</si>
  <si>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</si>
  <si>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</si>
  <si>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</si>
  <si>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</si>
  <si>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</si>
  <si>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</si>
  <si>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</si>
  <si>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</si>
  <si>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</si>
  <si>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</si>
  <si>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</si>
  <si>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</si>
  <si>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</si>
  <si>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</si>
  <si>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</si>
  <si>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</si>
  <si>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</si>
  <si>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</si>
  <si>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</si>
  <si>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</si>
  <si>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</si>
  <si>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</si>
  <si>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</si>
  <si>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</si>
  <si>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</si>
  <si>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</si>
  <si>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</si>
  <si>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</si>
  <si>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</si>
  <si>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</si>
  <si>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</si>
  <si>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</si>
  <si>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</si>
  <si>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</si>
  <si>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</si>
  <si>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</si>
  <si>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</si>
  <si>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</si>
  <si>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</si>
  <si>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</si>
  <si>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</si>
  <si>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</si>
  <si>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</si>
  <si>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</si>
  <si>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</si>
  <si>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</si>
  <si>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</si>
  <si>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</si>
  <si>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</si>
  <si>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</si>
  <si>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</si>
  <si>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</si>
  <si>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</si>
  <si>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</si>
  <si>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</si>
  <si>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</si>
  <si>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</si>
  <si>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</si>
  <si>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</si>
  <si>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</si>
  <si>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</si>
  <si>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</si>
  <si>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</si>
  <si>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</si>
  <si>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</si>
  <si>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</si>
  <si>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</si>
  <si>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</si>
  <si>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</si>
  <si>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</si>
  <si>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</si>
  <si>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</si>
  <si>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</si>
  <si>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</si>
  <si>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</si>
  <si>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</si>
  <si>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</si>
  <si>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</si>
  <si>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</si>
  <si>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</si>
  <si>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</si>
  <si>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</si>
  <si>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</si>
  <si>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</si>
  <si>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</si>
  <si>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</si>
  <si>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</si>
  <si>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</si>
  <si>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</si>
  <si>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</si>
  <si>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</si>
  <si>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</si>
  <si>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</si>
  <si>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</si>
  <si>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</si>
  <si>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</si>
  <si>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</si>
  <si>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</si>
  <si>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</si>
  <si>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</si>
  <si>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</si>
  <si>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</si>
  <si>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</si>
  <si>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</si>
  <si>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</si>
  <si>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</si>
  <si>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</si>
  <si>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</si>
  <si>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</si>
  <si>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</si>
  <si>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</si>
  <si>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</si>
  <si>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</si>
  <si>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</si>
  <si>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</si>
  <si>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</si>
  <si>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</si>
  <si>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</si>
  <si>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</si>
  <si>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</si>
  <si>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</si>
  <si>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</si>
  <si>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</si>
  <si>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</si>
  <si>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</si>
  <si>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</si>
  <si>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</si>
  <si>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</si>
  <si>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</si>
  <si>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</si>
  <si>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</si>
  <si>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</si>
  <si>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</si>
  <si>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</si>
  <si>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</si>
  <si>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</si>
  <si>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</si>
  <si>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</si>
  <si>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</si>
  <si>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</si>
  <si>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</si>
  <si>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</si>
  <si>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</si>
  <si>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</si>
  <si>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</si>
  <si>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</si>
  <si>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</si>
  <si>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</si>
  <si>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</si>
  <si>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</si>
  <si>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</si>
  <si>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</si>
  <si>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</si>
  <si>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</si>
  <si>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</si>
  <si>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</si>
  <si>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</si>
  <si>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</si>
  <si>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</si>
  <si>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</si>
  <si>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</si>
  <si>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</si>
  <si>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</si>
  <si>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</si>
  <si>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</si>
  <si>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</si>
  <si>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</si>
  <si>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</si>
  <si>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</si>
  <si>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</si>
  <si>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</si>
  <si>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</si>
  <si>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</si>
  <si>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</si>
  <si>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</si>
  <si>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</si>
  <si>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</si>
  <si>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</si>
  <si>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</si>
  <si>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</si>
  <si>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</si>
  <si>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</si>
  <si>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</si>
  <si>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</si>
  <si>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</si>
  <si>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</si>
  <si>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</si>
  <si>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</si>
  <si>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</si>
  <si>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</si>
  <si>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</si>
  <si>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</si>
  <si>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</si>
  <si>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</si>
  <si>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</si>
  <si>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</si>
  <si>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</si>
  <si>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</si>
  <si>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</si>
  <si>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</si>
  <si>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</si>
  <si>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</si>
  <si>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</si>
  <si>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</si>
  <si>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</si>
  <si>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</si>
  <si>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</si>
  <si>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</si>
  <si>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</si>
  <si>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</si>
  <si>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</si>
  <si>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</si>
  <si>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</si>
  <si>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</si>
  <si>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</si>
  <si>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</si>
  <si>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</si>
  <si>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</si>
  <si>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</si>
  <si>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</si>
  <si>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</si>
  <si>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</si>
  <si>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</si>
  <si>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</si>
  <si>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</si>
  <si>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</si>
  <si>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</si>
  <si>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</si>
  <si>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</si>
  <si>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</si>
  <si>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</si>
  <si>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</si>
  <si>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</si>
  <si>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</si>
  <si>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</si>
  <si>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</si>
  <si>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</si>
  <si>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</si>
  <si>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</si>
  <si>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</si>
  <si>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</si>
  <si>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</si>
  <si>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</si>
  <si>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</si>
  <si>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</si>
  <si>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</si>
  <si>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</si>
  <si>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</si>
  <si>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</si>
  <si>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</si>
  <si>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</si>
  <si>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</si>
  <si>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</si>
  <si>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</si>
  <si>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</si>
  <si>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</si>
  <si>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</si>
  <si>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</si>
  <si>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</si>
  <si>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</si>
  <si>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</si>
  <si>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</si>
  <si>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</si>
  <si>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</si>
  <si>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</si>
  <si>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</si>
  <si>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</si>
  <si>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</si>
  <si>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</si>
  <si>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</si>
  <si>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</si>
  <si>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</si>
  <si>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</si>
  <si>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</si>
  <si>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</si>
  <si>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</si>
  <si>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</si>
  <si>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</si>
  <si>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</si>
  <si>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</si>
  <si>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</si>
  <si>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</si>
  <si>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</si>
  <si>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</si>
  <si>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</si>
  <si>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</si>
  <si>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</si>
  <si>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</si>
  <si>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</si>
  <si>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</si>
  <si>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</si>
  <si>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</si>
  <si>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</si>
  <si>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</si>
  <si>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</si>
  <si>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</si>
  <si>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</si>
  <si>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</si>
  <si>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</si>
  <si>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</si>
  <si>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</si>
  <si>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</si>
  <si>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</si>
  <si>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</si>
  <si>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</si>
  <si>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</si>
  <si>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</si>
  <si>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</si>
  <si>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</si>
  <si>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</si>
  <si>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</si>
  <si>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</si>
  <si>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</si>
  <si>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</si>
  <si>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</si>
  <si>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</si>
  <si>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</si>
  <si>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</si>
  <si>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</si>
  <si>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</si>
  <si>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</si>
  <si>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</si>
  <si>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</si>
  <si>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</si>
  <si>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</si>
  <si>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</si>
  <si>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</si>
  <si>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</si>
  <si>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</si>
  <si>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</si>
  <si>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</si>
  <si>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</si>
  <si>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</si>
  <si>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</si>
  <si>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</si>
  <si>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</si>
  <si>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</si>
  <si>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</si>
  <si>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</si>
  <si>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</si>
  <si>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</si>
  <si>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</si>
  <si>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</si>
  <si>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</si>
  <si>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</si>
  <si>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</si>
  <si>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</si>
  <si>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</si>
  <si>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</si>
  <si>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</si>
  <si>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</si>
  <si>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</si>
  <si>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</si>
  <si>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</si>
  <si>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</si>
  <si>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</si>
  <si>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</si>
  <si>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</si>
  <si>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</si>
  <si>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</si>
  <si>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</si>
  <si>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</si>
  <si>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</si>
  <si>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</si>
  <si>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</si>
  <si>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</si>
  <si>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</si>
  <si>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</si>
  <si>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</si>
  <si>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</si>
  <si>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</si>
  <si>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</si>
  <si>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</si>
  <si>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</si>
  <si>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</si>
  <si>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</si>
  <si>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</si>
  <si>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</si>
  <si>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</si>
  <si>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</si>
  <si>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</si>
  <si>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</si>
  <si>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</si>
  <si>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</si>
  <si>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</si>
  <si>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</si>
  <si>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</si>
  <si>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</si>
  <si>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</si>
  <si>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</si>
  <si>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</si>
  <si>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</si>
  <si>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</si>
  <si>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</si>
  <si>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</si>
  <si>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</si>
  <si>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</si>
  <si>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</si>
  <si>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</si>
  <si>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</si>
  <si>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</si>
  <si>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</si>
  <si>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</si>
  <si>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</si>
  <si>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</si>
  <si>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</si>
  <si>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</si>
  <si>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</si>
  <si>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</si>
  <si>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</si>
  <si>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</si>
  <si>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</si>
  <si>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</si>
  <si>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</si>
  <si>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</si>
  <si>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</si>
  <si>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</si>
  <si>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</si>
  <si>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</si>
  <si>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</si>
  <si>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</si>
  <si>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</si>
  <si>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</si>
  <si>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</si>
  <si>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</si>
  <si>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</si>
  <si>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</si>
  <si>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</si>
  <si>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</si>
  <si>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</si>
  <si>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</si>
  <si>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</si>
  <si>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</si>
  <si>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</si>
  <si>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</si>
  <si>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</si>
  <si>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</si>
  <si>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</si>
  <si>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</si>
  <si>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</si>
  <si>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</si>
  <si>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</si>
  <si>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</si>
  <si>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</si>
  <si>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</si>
  <si>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</si>
  <si>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</si>
  <si>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</si>
  <si>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</si>
  <si>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</si>
  <si>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</si>
  <si>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</si>
  <si>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</si>
  <si>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</si>
  <si>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</si>
  <si>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</si>
  <si>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</si>
  <si>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</si>
  <si>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</si>
  <si>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</si>
  <si>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</si>
  <si>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</si>
  <si>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</si>
  <si>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</si>
  <si>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</si>
  <si>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</si>
  <si>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</si>
  <si>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</si>
  <si>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</si>
  <si>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</si>
  <si>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</si>
  <si>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</si>
  <si>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</si>
  <si>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</si>
  <si>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</si>
  <si>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</si>
  <si>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</si>
  <si>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</si>
  <si>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</si>
  <si>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</si>
  <si>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</si>
  <si>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</si>
  <si>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</si>
  <si>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</si>
  <si>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</si>
  <si>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</si>
  <si>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</si>
  <si>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</si>
  <si>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</si>
  <si>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</si>
  <si>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</si>
  <si>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</si>
  <si>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</si>
  <si>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</si>
  <si>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</si>
  <si>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</si>
  <si>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</si>
  <si>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</si>
  <si>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</si>
  <si>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</si>
  <si>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</si>
  <si>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</si>
  <si>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</si>
  <si>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</si>
  <si>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</si>
  <si>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</si>
  <si>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</si>
  <si>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</si>
  <si>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</si>
  <si>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</si>
  <si>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</si>
  <si>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</si>
  <si>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</si>
  <si>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</si>
  <si>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</si>
  <si>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</si>
  <si>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</si>
  <si>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</si>
  <si>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</si>
  <si>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</si>
  <si>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</si>
  <si>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</si>
  <si>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</si>
  <si>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</si>
  <si>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</si>
  <si>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</si>
  <si>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</si>
  <si>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</si>
  <si>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</si>
  <si>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</si>
  <si>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</si>
  <si>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</si>
  <si>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</si>
  <si>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</si>
  <si>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</si>
  <si>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</si>
  <si>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</si>
  <si>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</si>
  <si>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</si>
  <si>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</si>
  <si>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</si>
  <si>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</si>
  <si>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</si>
  <si>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</si>
  <si>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</si>
  <si>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</si>
  <si>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</si>
  <si>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</si>
  <si>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</si>
  <si>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</si>
  <si>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</si>
  <si>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</si>
  <si>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</si>
  <si>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</si>
  <si>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</si>
  <si>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</si>
  <si>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</si>
  <si>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</si>
  <si>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</si>
  <si>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</si>
  <si>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</si>
  <si>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</si>
  <si>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</si>
  <si>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</si>
  <si>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</si>
  <si>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</si>
  <si>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</si>
  <si>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</si>
  <si>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</si>
  <si>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</si>
  <si>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</si>
  <si>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</si>
  <si>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</si>
  <si>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</si>
  <si>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</si>
  <si>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</si>
  <si>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</si>
  <si>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</si>
  <si>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</si>
  <si>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</si>
  <si>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</si>
  <si>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</si>
  <si>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</si>
  <si>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</si>
  <si>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</si>
  <si>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</si>
  <si>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</si>
  <si>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</si>
  <si>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</si>
  <si>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</si>
  <si>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</si>
  <si>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</si>
  <si>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</si>
  <si>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</si>
  <si>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</si>
  <si>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</si>
  <si>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</si>
  <si>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</si>
  <si>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</si>
  <si>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</si>
  <si>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</si>
  <si>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</si>
  <si>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</si>
  <si>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</si>
  <si>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</si>
  <si>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</si>
  <si>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</si>
  <si>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</si>
  <si>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</si>
  <si>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</si>
  <si>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</si>
  <si>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</si>
  <si>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</si>
  <si>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</si>
  <si>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</si>
  <si>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</si>
  <si>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</si>
  <si>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</si>
  <si>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</si>
  <si>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</si>
  <si>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</si>
  <si>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</si>
  <si>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</si>
  <si>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</si>
  <si>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</si>
  <si>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</si>
  <si>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</si>
  <si>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</si>
  <si>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</si>
  <si>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</si>
  <si>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</si>
  <si>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</si>
  <si>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</si>
  <si>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</si>
  <si>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</si>
  <si>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</si>
  <si>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</si>
  <si>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</si>
  <si>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</si>
  <si>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</si>
  <si>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</si>
  <si>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</si>
  <si>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</si>
  <si>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</si>
  <si>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</si>
  <si>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</si>
  <si>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</si>
  <si>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</si>
  <si>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</si>
  <si>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</si>
  <si>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</si>
  <si>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</si>
  <si>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</si>
  <si>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</si>
  <si>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</si>
  <si>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</si>
  <si>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</si>
  <si>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</si>
  <si>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</si>
  <si>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</si>
  <si>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</si>
  <si>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</si>
  <si>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</si>
  <si>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</si>
  <si>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</si>
  <si>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</si>
  <si>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</si>
  <si>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</si>
  <si>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</si>
  <si>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</si>
  <si>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</si>
  <si>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</si>
  <si>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</si>
  <si>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</si>
  <si>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</si>
  <si>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</si>
  <si>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</si>
  <si>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</si>
  <si>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</si>
  <si>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</si>
  <si>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</si>
  <si>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</si>
  <si>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</si>
  <si>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</si>
  <si>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</si>
  <si>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</si>
  <si>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</si>
  <si>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</si>
  <si>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</si>
  <si>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</si>
  <si>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</si>
  <si>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</si>
  <si>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</si>
  <si>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</si>
  <si>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</si>
  <si>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</si>
  <si>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</si>
  <si>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</si>
  <si>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</si>
  <si>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</si>
  <si>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</si>
  <si>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</si>
  <si>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</si>
  <si>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</si>
  <si>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</si>
  <si>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</si>
  <si>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</si>
  <si>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</si>
  <si>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</si>
  <si>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</si>
  <si>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</si>
  <si>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</si>
  <si>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</si>
  <si>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</si>
  <si>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</si>
  <si>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</si>
  <si>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</si>
  <si>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</si>
  <si>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</si>
  <si>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</si>
  <si>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</si>
  <si>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</si>
  <si>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</si>
  <si>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</si>
  <si>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</si>
  <si>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</si>
  <si>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</si>
  <si>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</si>
  <si>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</si>
  <si>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</si>
  <si>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</si>
  <si>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</si>
  <si>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</si>
  <si>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</si>
  <si>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</si>
  <si>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</si>
  <si>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</si>
  <si>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</si>
  <si>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</si>
  <si>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</si>
  <si>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</si>
  <si>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</si>
  <si>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</si>
  <si>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</si>
  <si>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</si>
  <si>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</si>
  <si>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</si>
  <si>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</si>
  <si>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</si>
  <si>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</si>
  <si>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</si>
  <si>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</si>
  <si>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</si>
  <si>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</si>
  <si>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</si>
  <si>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</si>
  <si>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</si>
  <si>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</si>
  <si>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</si>
  <si>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</si>
  <si>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</si>
  <si>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</si>
  <si>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</si>
  <si>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</si>
  <si>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</si>
  <si>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</si>
  <si>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</si>
  <si>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</si>
  <si>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</si>
  <si>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</si>
  <si>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</si>
  <si>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</si>
  <si>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</si>
  <si>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</si>
  <si>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</si>
  <si>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</si>
  <si>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</si>
  <si>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</si>
  <si>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</si>
  <si>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</si>
  <si>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</si>
  <si>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</si>
  <si>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</si>
  <si>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</si>
  <si>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</si>
  <si>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</si>
  <si>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</si>
  <si>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</si>
  <si>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</si>
  <si>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</si>
  <si>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</si>
  <si>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</si>
  <si>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</si>
  <si>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</si>
  <si>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</si>
  <si>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</si>
  <si>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</si>
  <si>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</si>
  <si>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</si>
  <si>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</si>
  <si>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</si>
  <si>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</si>
  <si>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</si>
  <si>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</si>
  <si>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</si>
  <si>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</si>
  <si>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</si>
  <si>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</si>
  <si>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</si>
  <si>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</si>
  <si>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</si>
  <si>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</si>
  <si>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</si>
  <si>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</si>
  <si>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</si>
  <si>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</si>
  <si>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</si>
  <si>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</si>
  <si>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</si>
  <si>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</si>
  <si>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</si>
  <si>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</si>
  <si>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</si>
  <si>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</si>
  <si>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</si>
  <si>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</si>
  <si>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</si>
  <si>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</si>
  <si>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</si>
  <si>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</si>
  <si>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</si>
  <si>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</si>
  <si>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</si>
  <si>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</si>
  <si>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</si>
  <si>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</si>
  <si>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</si>
  <si>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</si>
  <si>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</si>
  <si>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</si>
  <si>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</si>
  <si>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</si>
  <si>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</si>
  <si>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</si>
  <si>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</si>
  <si>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</si>
  <si>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</si>
  <si>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</si>
  <si>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</si>
  <si>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</si>
  <si>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</si>
  <si>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</si>
  <si>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</si>
  <si>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</si>
  <si>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</si>
  <si>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</si>
  <si>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</si>
  <si>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</si>
  <si>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</si>
  <si>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</si>
  <si>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</si>
  <si>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</si>
  <si>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</si>
  <si>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</si>
  <si>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</si>
  <si>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</si>
  <si>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</si>
  <si>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</si>
  <si>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</si>
  <si>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</si>
  <si>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</si>
  <si>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</si>
  <si>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</si>
  <si>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</si>
  <si>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</si>
  <si>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</si>
  <si>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</si>
  <si>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</si>
  <si>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</si>
  <si>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</si>
  <si>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</si>
  <si>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</si>
  <si>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</si>
  <si>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</si>
  <si>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</si>
  <si>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</si>
  <si>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</si>
  <si>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</si>
  <si>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</si>
  <si>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</si>
  <si>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</si>
  <si>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</si>
  <si>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</si>
  <si>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</si>
  <si>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</si>
  <si>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</si>
  <si>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</si>
  <si>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</si>
  <si>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</si>
  <si>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</si>
  <si>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</si>
  <si>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</si>
  <si>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</si>
  <si>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</si>
  <si>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</si>
  <si>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</si>
  <si>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</si>
  <si>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</si>
  <si>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</si>
  <si>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</si>
  <si>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</si>
  <si>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</si>
  <si>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</si>
  <si>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</si>
  <si>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</si>
  <si>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</si>
  <si>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</si>
  <si>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</si>
  <si>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</si>
  <si>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</si>
  <si>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</si>
  <si>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</si>
  <si>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</si>
  <si>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</si>
  <si>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</si>
  <si>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</si>
  <si>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</si>
  <si>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</si>
  <si>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</si>
  <si>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</si>
  <si>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</si>
  <si>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</si>
  <si>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</si>
  <si>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</si>
  <si>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</si>
  <si>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</si>
  <si>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</si>
  <si>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</si>
  <si>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</si>
  <si>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</si>
  <si>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</si>
  <si>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</si>
  <si>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</si>
  <si>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</si>
  <si>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</si>
  <si>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</si>
  <si>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</si>
  <si>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</si>
  <si>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</si>
  <si>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</si>
  <si>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</si>
  <si>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</si>
  <si>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</si>
  <si>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</si>
  <si>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</si>
  <si>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</si>
  <si>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</si>
  <si>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</si>
  <si>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</si>
  <si>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</si>
  <si>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</si>
  <si>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</si>
  <si>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</si>
  <si>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</si>
  <si>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</si>
  <si>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</si>
  <si>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</si>
  <si>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</si>
  <si>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</si>
  <si>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</si>
  <si>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</si>
  <si>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</si>
  <si>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</si>
  <si>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</si>
  <si>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</si>
  <si>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</si>
  <si>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</si>
  <si>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</si>
  <si>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</si>
  <si>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</si>
  <si>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</si>
  <si>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</si>
  <si>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</si>
  <si>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</si>
  <si>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</si>
  <si>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</si>
  <si>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</si>
  <si>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</si>
  <si>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</si>
  <si>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</si>
  <si>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</si>
  <si>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</si>
  <si>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</si>
  <si>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</si>
  <si>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</si>
  <si>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</si>
  <si>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</si>
  <si>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</si>
  <si>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</si>
  <si>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</si>
  <si>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</si>
  <si>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</si>
  <si>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</si>
  <si>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</si>
  <si>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</si>
  <si>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</si>
  <si>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</si>
  <si>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</si>
  <si>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</si>
  <si>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</si>
  <si>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</si>
  <si>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</si>
  <si>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</si>
  <si>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</si>
  <si>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</si>
  <si>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</si>
  <si>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</si>
  <si>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</si>
  <si>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</si>
  <si>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</si>
  <si>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</si>
  <si>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</si>
  <si>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</si>
  <si>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</si>
  <si>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</si>
  <si>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</si>
  <si>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</si>
  <si>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</si>
  <si>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</si>
  <si>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</si>
  <si>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</si>
  <si>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</si>
  <si>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</si>
  <si>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</si>
  <si>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</si>
  <si>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</si>
  <si>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</si>
  <si>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</si>
  <si>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</si>
  <si>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</si>
  <si>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</si>
  <si>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</si>
  <si>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</si>
  <si>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</si>
  <si>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</si>
  <si>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</si>
  <si>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</si>
  <si>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</si>
  <si>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</si>
  <si>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</si>
  <si>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</si>
  <si>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</si>
  <si>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</si>
  <si>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</si>
  <si>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</si>
  <si>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</si>
  <si>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</si>
  <si>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</si>
  <si>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</si>
  <si>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</si>
  <si>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</si>
  <si>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</si>
  <si>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</si>
  <si>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</si>
  <si>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</si>
  <si>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</si>
  <si>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</si>
  <si>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</si>
  <si>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</si>
  <si>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</si>
  <si>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</si>
  <si>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</si>
  <si>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</si>
  <si>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</si>
  <si>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</si>
  <si>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</si>
  <si>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</si>
  <si>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</si>
  <si>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</si>
  <si>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</si>
  <si>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</si>
  <si>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</si>
  <si>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</si>
  <si>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</si>
  <si>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</si>
  <si>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</si>
  <si>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</si>
  <si>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</si>
  <si>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</si>
  <si>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</si>
  <si>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</si>
  <si>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</si>
  <si>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</si>
  <si>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</si>
  <si>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</si>
  <si>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</si>
  <si>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</si>
  <si>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</si>
  <si>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</si>
  <si>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</si>
  <si>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</si>
  <si>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</si>
  <si>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</si>
  <si>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</si>
  <si>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</si>
  <si>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</si>
  <si>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</si>
  <si>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</si>
  <si>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</si>
  <si>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</si>
  <si>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</si>
  <si>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</si>
  <si>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</si>
  <si>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</si>
  <si>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</si>
  <si>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</si>
  <si>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</si>
  <si>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</si>
  <si>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</si>
  <si>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</si>
  <si>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</si>
  <si>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</si>
  <si>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</si>
  <si>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</si>
  <si>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</si>
  <si>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</si>
  <si>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</si>
  <si>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</si>
  <si>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</si>
  <si>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</si>
  <si>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</si>
  <si>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</si>
  <si>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</si>
  <si>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</si>
  <si>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</si>
  <si>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</si>
  <si>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</si>
  <si>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</si>
  <si>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</si>
  <si>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</si>
  <si>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</si>
  <si>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</si>
  <si>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</si>
  <si>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</si>
  <si>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</si>
  <si>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</si>
  <si>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</si>
  <si>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</si>
  <si>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</si>
  <si>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</si>
  <si>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</si>
  <si>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</si>
  <si>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</si>
  <si>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</si>
  <si>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</si>
  <si>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</si>
  <si>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</si>
  <si>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</si>
  <si>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</si>
  <si>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</si>
  <si>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</si>
  <si>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</si>
  <si>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</si>
  <si>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</si>
  <si>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</si>
  <si>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</si>
  <si>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</si>
  <si>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</si>
  <si>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</si>
  <si>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</si>
  <si>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</si>
  <si>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</si>
  <si>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</si>
  <si>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</si>
  <si>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</si>
  <si>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</si>
  <si>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</si>
  <si>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</si>
  <si>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</si>
  <si>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</si>
  <si>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</si>
  <si>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</si>
  <si>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</si>
  <si>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</si>
  <si>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</si>
  <si>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</si>
  <si>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</si>
  <si>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</si>
  <si>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</si>
  <si>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</si>
  <si>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</si>
  <si>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</si>
  <si>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</si>
  <si>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</si>
  <si>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</si>
  <si>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</si>
  <si>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</si>
  <si>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</si>
  <si>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</si>
  <si>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</si>
  <si>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</si>
  <si>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</si>
  <si>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</si>
  <si>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</si>
  <si>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</si>
  <si>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</si>
  <si>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</si>
  <si>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</si>
  <si>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</si>
  <si>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</si>
  <si>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</si>
  <si>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</si>
  <si>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</si>
  <si>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</si>
  <si>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</si>
  <si>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</si>
  <si>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</si>
  <si>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</si>
  <si>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</si>
  <si>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</si>
  <si>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</si>
  <si>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</si>
  <si>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</si>
  <si>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</si>
  <si>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</si>
  <si>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</si>
  <si>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</si>
  <si>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</si>
  <si>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</si>
  <si>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</si>
  <si>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</si>
  <si>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</si>
  <si>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</si>
  <si>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</si>
  <si>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</si>
  <si>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</si>
  <si>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</si>
  <si>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</si>
  <si>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</si>
  <si>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</si>
  <si>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</si>
  <si>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</si>
  <si>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</si>
  <si>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</si>
  <si>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</si>
  <si>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</si>
  <si>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</si>
  <si>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</si>
  <si>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</si>
  <si>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</si>
  <si>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</si>
  <si>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</si>
  <si>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</si>
  <si>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</si>
  <si>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</si>
  <si>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</si>
  <si>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</si>
  <si>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</si>
  <si>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</si>
  <si>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</si>
  <si>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</si>
  <si>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</si>
  <si>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</si>
  <si>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</si>
  <si>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</si>
  <si>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</si>
  <si>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</si>
  <si>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</si>
  <si>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</si>
  <si>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</si>
  <si>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</si>
  <si>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</si>
  <si>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</si>
  <si>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</si>
  <si>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</si>
  <si>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</si>
  <si>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</si>
  <si>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</si>
  <si>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</si>
  <si>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</si>
  <si>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</si>
  <si>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</si>
  <si>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</si>
  <si>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</si>
  <si>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</si>
  <si>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</si>
  <si>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</si>
  <si>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</si>
  <si>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</si>
  <si>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</si>
  <si>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</si>
  <si>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</si>
  <si>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</si>
  <si>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</si>
  <si>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</si>
  <si>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</si>
  <si>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</si>
  <si>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</si>
  <si>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</si>
  <si>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</si>
  <si>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</si>
  <si>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</si>
  <si>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</si>
  <si>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</si>
  <si>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</si>
  <si>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</si>
  <si>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</si>
  <si>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</si>
  <si>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</si>
  <si>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</si>
  <si>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</si>
  <si>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</si>
  <si>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</si>
  <si>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</si>
  <si>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</si>
  <si>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</si>
  <si>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</si>
  <si>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</si>
  <si>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</si>
  <si>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</si>
  <si>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</si>
  <si>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</si>
  <si>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</si>
  <si>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</si>
  <si>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</si>
  <si>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</si>
  <si>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</si>
  <si>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</si>
  <si>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</si>
  <si>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</si>
  <si>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</si>
  <si>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</si>
  <si>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</si>
  <si>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</si>
  <si>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</si>
  <si>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</si>
  <si>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</si>
  <si>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</si>
  <si>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</si>
  <si>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</si>
  <si>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</si>
  <si>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</si>
  <si>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</si>
  <si>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</si>
  <si>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</si>
  <si>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</si>
  <si>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</si>
  <si>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</si>
  <si>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</si>
  <si>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</si>
  <si>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</si>
  <si>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</si>
  <si>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</si>
  <si>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</si>
  <si>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</si>
  <si>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</si>
  <si>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</si>
  <si>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</si>
  <si>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</si>
  <si>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</si>
  <si>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</si>
  <si>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</si>
  <si>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</si>
  <si>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</si>
  <si>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</si>
  <si>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</si>
  <si>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</si>
  <si>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</si>
  <si>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</si>
  <si>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</si>
  <si>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</si>
  <si>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</si>
  <si>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</si>
  <si>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</si>
  <si>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</si>
  <si>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</si>
  <si>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</si>
  <si>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</si>
  <si>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</si>
  <si>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</si>
  <si>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</si>
  <si>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</si>
  <si>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</si>
  <si>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</si>
  <si>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</si>
  <si>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</si>
  <si>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</si>
  <si>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</si>
  <si>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</si>
  <si>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</si>
  <si>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</si>
  <si>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</si>
  <si>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</si>
  <si>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</si>
  <si>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</si>
  <si>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</si>
  <si>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</si>
  <si>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</si>
  <si>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</si>
  <si>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</si>
  <si>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</si>
  <si>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</si>
  <si>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</si>
  <si>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</si>
  <si>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</si>
  <si>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</si>
  <si>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</si>
  <si>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</si>
  <si>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</si>
  <si>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</si>
  <si>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</si>
  <si>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</si>
  <si>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</si>
  <si>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</si>
  <si>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</si>
  <si>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</si>
  <si>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</si>
  <si>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</si>
  <si>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</si>
  <si>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</si>
  <si>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</si>
  <si>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</si>
  <si>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</si>
  <si>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</si>
  <si>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</si>
  <si>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</si>
  <si>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</si>
  <si>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</si>
  <si>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</si>
  <si>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</si>
  <si>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</si>
  <si>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</si>
  <si>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</si>
  <si>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</si>
  <si>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</si>
  <si>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</si>
  <si>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</si>
  <si>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</si>
  <si>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</si>
  <si>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</si>
  <si>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</si>
  <si>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</si>
  <si>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</si>
  <si>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</si>
  <si>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</si>
  <si>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</si>
  <si>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</si>
  <si>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</si>
  <si>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</si>
  <si>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</si>
  <si>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</si>
  <si>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</si>
  <si>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</si>
  <si>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</si>
  <si>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</si>
  <si>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</si>
  <si>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</si>
  <si>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</si>
  <si>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</si>
  <si>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</si>
  <si>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</si>
  <si>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</si>
  <si>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</si>
  <si>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</si>
  <si>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</si>
  <si>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</si>
  <si>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</si>
  <si>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</si>
  <si>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</si>
  <si>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</si>
  <si>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</si>
  <si>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</si>
  <si>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</si>
  <si>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</si>
  <si>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</si>
  <si>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</si>
  <si>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</si>
  <si>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</si>
  <si>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</si>
  <si>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</si>
  <si>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</si>
  <si>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</si>
  <si>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</si>
  <si>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</si>
  <si>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</si>
  <si>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</si>
  <si>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</si>
  <si>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</si>
  <si>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</si>
  <si>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</si>
  <si>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</si>
  <si>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</si>
  <si>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</si>
  <si>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</si>
  <si>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</si>
  <si>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</si>
  <si>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</si>
  <si>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</si>
  <si>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</si>
  <si>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</si>
  <si>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</si>
  <si>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</si>
  <si>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</si>
  <si>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</si>
  <si>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</si>
  <si>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</si>
  <si>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</si>
  <si>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</si>
  <si>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</si>
  <si>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</si>
  <si>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</si>
  <si>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</si>
  <si>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</si>
  <si>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</si>
  <si>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</si>
  <si>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</si>
  <si>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</si>
  <si>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</si>
  <si>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</si>
  <si>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</si>
  <si>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</si>
  <si>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</si>
  <si>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</si>
  <si>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</si>
  <si>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</si>
  <si>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</si>
  <si>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</si>
  <si>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</si>
  <si>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</si>
  <si>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</si>
  <si>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</si>
  <si>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</si>
  <si>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</si>
  <si>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</si>
  <si>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</si>
  <si>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</si>
  <si>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</si>
  <si>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</si>
  <si>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</si>
  <si>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</si>
  <si>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</si>
  <si>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</si>
  <si>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</si>
  <si>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</si>
  <si>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</si>
  <si>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</si>
  <si>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</si>
  <si>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</si>
  <si>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</si>
  <si>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</si>
  <si>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</si>
  <si>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</si>
  <si>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</si>
  <si>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</si>
  <si>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</si>
  <si>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</si>
  <si>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</si>
  <si>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</si>
  <si>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</si>
  <si>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</si>
  <si>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</si>
  <si>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</si>
  <si>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</si>
  <si>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</si>
  <si>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</si>
  <si>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</si>
  <si>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</si>
  <si>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</si>
  <si>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</si>
  <si>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</si>
  <si>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</si>
  <si>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</si>
  <si>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</si>
  <si>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</si>
  <si>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</si>
  <si>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</si>
  <si>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</si>
  <si>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</si>
  <si>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</si>
  <si>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</si>
  <si>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</si>
  <si>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</si>
  <si>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</si>
  <si>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</si>
  <si>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</si>
  <si>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</si>
  <si>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</si>
  <si>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</si>
  <si>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</si>
  <si>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</si>
  <si>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</si>
  <si>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</si>
  <si>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</si>
  <si>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</si>
  <si>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</si>
  <si>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</si>
  <si>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</si>
  <si>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</si>
  <si>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</si>
  <si>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</si>
  <si>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</si>
  <si>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</si>
  <si>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</si>
  <si>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</si>
  <si>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</si>
  <si>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</si>
  <si>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</si>
  <si>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</si>
  <si>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</si>
  <si>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</si>
  <si>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</si>
  <si>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</si>
  <si>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</si>
  <si>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</si>
  <si>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</si>
  <si>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</si>
  <si>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</si>
  <si>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</si>
  <si>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</si>
  <si>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</si>
  <si>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</si>
  <si>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</si>
  <si>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</si>
  <si>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</si>
  <si>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</si>
  <si>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</si>
  <si>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</si>
  <si>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</si>
  <si>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</si>
  <si>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</si>
  <si>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</si>
  <si>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</si>
  <si>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</si>
  <si>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</si>
  <si>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</si>
  <si>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</si>
  <si>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</si>
  <si>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</si>
  <si>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</si>
  <si>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</si>
  <si>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</si>
  <si>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</si>
  <si>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</si>
  <si>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</si>
  <si>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</si>
  <si>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</si>
  <si>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</si>
  <si>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</si>
  <si>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</si>
  <si>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</si>
  <si>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</si>
  <si>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</si>
  <si>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</si>
  <si>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</si>
  <si>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</si>
  <si>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</si>
  <si>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</si>
  <si>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</si>
  <si>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</si>
  <si>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</si>
  <si>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</si>
  <si>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</si>
  <si>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</si>
  <si>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</si>
  <si>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</si>
  <si>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</si>
  <si>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</si>
  <si>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</si>
  <si>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</si>
  <si>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</si>
  <si>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</si>
  <si>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</si>
  <si>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</si>
  <si>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</si>
  <si>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</si>
  <si>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</si>
  <si>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</si>
  <si>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</si>
  <si>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</si>
  <si>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</si>
  <si>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</si>
  <si>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</si>
  <si>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</si>
  <si>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</si>
  <si>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</si>
  <si>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</si>
  <si>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</si>
  <si>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</si>
  <si>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</si>
  <si>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</si>
  <si>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</si>
  <si>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</si>
  <si>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</si>
  <si>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</si>
  <si>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</si>
  <si>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</si>
  <si>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</si>
  <si>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</si>
  <si>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</si>
  <si>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</si>
  <si>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</si>
  <si>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</si>
  <si>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</si>
  <si>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</si>
  <si>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</si>
  <si>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</si>
  <si>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</si>
  <si>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</si>
  <si>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</si>
  <si>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</si>
  <si>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</si>
  <si>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</si>
  <si>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</si>
  <si>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</si>
  <si>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</si>
  <si>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</si>
  <si>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</si>
  <si>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</si>
  <si>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</si>
  <si>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</si>
  <si>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</si>
  <si>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</si>
  <si>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</si>
  <si>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</si>
  <si>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</si>
  <si>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</si>
  <si>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</si>
  <si>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</si>
  <si>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</si>
  <si>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</si>
  <si>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</si>
  <si>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</si>
  <si>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</si>
  <si>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</si>
  <si>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</si>
  <si>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</si>
  <si>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</si>
  <si>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</si>
  <si>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</si>
  <si>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</si>
  <si>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</si>
  <si>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</si>
  <si>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</si>
  <si>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</si>
  <si>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</si>
  <si>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</si>
  <si>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</si>
  <si>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</si>
  <si>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</si>
  <si>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</si>
  <si>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</si>
  <si>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</si>
  <si>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</si>
  <si>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</si>
  <si>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</si>
  <si>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</si>
  <si>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</si>
  <si>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</si>
  <si>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</si>
  <si>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</si>
  <si>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</si>
  <si>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</si>
  <si>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</si>
  <si>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</si>
  <si>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</si>
  <si>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</si>
  <si>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</si>
  <si>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</si>
  <si>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</si>
  <si>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</si>
  <si>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</si>
  <si>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</si>
  <si>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</si>
  <si>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</si>
  <si>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</si>
  <si>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</si>
  <si>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</si>
  <si>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</si>
  <si>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</si>
  <si>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</si>
  <si>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</si>
  <si>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</si>
  <si>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</si>
  <si>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</si>
  <si>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</si>
  <si>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</si>
  <si>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</si>
  <si>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</si>
  <si>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</si>
  <si>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</si>
  <si>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</si>
  <si>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</si>
  <si>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</si>
  <si>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</si>
  <si>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</si>
  <si>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</si>
  <si>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</si>
  <si>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</si>
  <si>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</si>
  <si>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</si>
  <si>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</si>
  <si>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</si>
  <si>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</si>
  <si>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</si>
  <si>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</si>
  <si>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</si>
  <si>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</si>
  <si>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</si>
  <si>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</si>
  <si>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</si>
  <si>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</si>
  <si>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</si>
  <si>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</si>
  <si>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</si>
  <si>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</si>
  <si>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</si>
  <si>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</si>
  <si>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</si>
  <si>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</si>
  <si>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</si>
  <si>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</si>
  <si>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</si>
  <si>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</si>
  <si>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</si>
  <si>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</si>
  <si>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</si>
  <si>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</si>
  <si>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</si>
  <si>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</si>
  <si>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</si>
  <si>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</si>
  <si>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</si>
  <si>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</si>
  <si>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</si>
  <si>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</si>
  <si>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</si>
  <si>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</si>
  <si>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</si>
  <si>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</si>
  <si>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</si>
  <si>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</si>
  <si>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</si>
  <si>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</si>
  <si>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</si>
  <si>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</si>
  <si>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</si>
  <si>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</si>
  <si>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</si>
  <si>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</si>
  <si>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</si>
  <si>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</si>
  <si>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</si>
  <si>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</si>
  <si>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</si>
  <si>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</si>
  <si>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</si>
  <si>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</si>
  <si>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</si>
  <si>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</si>
  <si>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</si>
  <si>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</si>
  <si>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</si>
  <si>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</si>
  <si>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</si>
  <si>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</si>
  <si>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</si>
  <si>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</si>
  <si>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</si>
  <si>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</si>
  <si>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</si>
  <si>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</si>
  <si>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</si>
  <si>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</si>
  <si>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</si>
  <si>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</si>
  <si>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</si>
  <si>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</si>
  <si>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</si>
  <si>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</si>
  <si>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</si>
  <si>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</si>
  <si>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</si>
  <si>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</si>
  <si>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</si>
  <si>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</si>
  <si>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</si>
  <si>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</si>
  <si>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</si>
  <si>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</si>
  <si>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</si>
  <si>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</si>
  <si>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</si>
  <si>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</si>
  <si>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</si>
  <si>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</si>
  <si>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</si>
  <si>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</si>
  <si>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</si>
  <si>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</si>
  <si>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</si>
  <si>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</si>
  <si>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</si>
  <si>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</si>
  <si>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</si>
  <si>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</si>
  <si>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</si>
  <si>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</si>
  <si>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</si>
  <si>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</si>
  <si>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</si>
  <si>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</si>
  <si>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</si>
  <si>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</si>
  <si>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</si>
  <si>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</si>
  <si>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</si>
  <si>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</si>
  <si>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</si>
  <si>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</si>
  <si>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</si>
  <si>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</si>
  <si>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</si>
  <si>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</si>
  <si>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</si>
  <si>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</si>
  <si>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</si>
  <si>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</si>
  <si>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</si>
  <si>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</si>
  <si>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</si>
  <si>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</si>
  <si>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</si>
  <si>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</si>
  <si>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</si>
  <si>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</si>
  <si>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</si>
  <si>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</si>
  <si>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</si>
  <si>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</si>
  <si>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</si>
  <si>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</si>
  <si>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</si>
  <si>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</si>
  <si>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</si>
  <si>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</si>
  <si>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</si>
  <si>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</si>
  <si>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</si>
  <si>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</si>
  <si>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</si>
  <si>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</si>
  <si>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</si>
  <si>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</si>
  <si>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</si>
  <si>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</si>
  <si>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</si>
  <si>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</si>
  <si>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</si>
  <si>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</si>
  <si>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</si>
  <si>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</si>
  <si>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</si>
  <si>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</si>
  <si>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</si>
  <si>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</si>
  <si>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</si>
  <si>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</si>
  <si>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</si>
  <si>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</si>
  <si>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</si>
  <si>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</si>
  <si>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</si>
  <si>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</si>
  <si>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</si>
  <si>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</si>
  <si>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</si>
  <si>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</si>
  <si>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</si>
  <si>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</si>
  <si>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</si>
  <si>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</si>
  <si>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</si>
  <si>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</si>
  <si>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</si>
  <si>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</si>
  <si>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</si>
  <si>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</si>
  <si>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</si>
  <si>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</si>
  <si>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</si>
  <si>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</si>
  <si>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</si>
  <si>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</si>
  <si>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</si>
  <si>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</si>
  <si>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</si>
  <si>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</si>
  <si>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</si>
  <si>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</si>
  <si>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</si>
  <si>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</si>
  <si>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</si>
  <si>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</si>
  <si>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</si>
  <si>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</si>
  <si>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</si>
  <si>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</si>
  <si>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</si>
  <si>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</si>
  <si>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</si>
  <si>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</si>
  <si>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</si>
  <si>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</si>
  <si>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</si>
  <si>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</si>
  <si>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</si>
  <si>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</si>
  <si>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</si>
  <si>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</si>
  <si>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</si>
  <si>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</si>
  <si>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</si>
  <si>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</si>
  <si>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</si>
  <si>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</si>
  <si>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</si>
  <si>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</si>
  <si>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</si>
  <si>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</si>
  <si>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</si>
  <si>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</si>
  <si>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</si>
  <si>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</si>
  <si>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</si>
  <si>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</si>
  <si>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</si>
  <si>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</si>
  <si>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</si>
  <si>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</si>
  <si>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</si>
  <si>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</si>
  <si>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</si>
  <si>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</si>
  <si>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</si>
  <si>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</si>
  <si>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</si>
  <si>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</si>
  <si>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</si>
  <si>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</si>
  <si>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</si>
  <si>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</si>
  <si>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</si>
  <si>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</si>
  <si>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</si>
  <si>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</si>
  <si>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</si>
  <si>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</si>
  <si>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</si>
  <si>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</si>
  <si>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</si>
  <si>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</si>
  <si>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</si>
  <si>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</si>
  <si>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</si>
  <si>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</si>
  <si>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</si>
  <si>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</si>
  <si>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</si>
  <si>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</si>
  <si>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</si>
  <si>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</si>
  <si>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</si>
  <si>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</si>
  <si>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</si>
  <si>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</si>
  <si>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</si>
  <si>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</si>
  <si>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</si>
  <si>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</si>
  <si>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</si>
  <si>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</si>
  <si>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</si>
  <si>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</si>
  <si>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</si>
  <si>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</si>
  <si>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</si>
  <si>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</si>
  <si>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</si>
  <si>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</si>
  <si>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</si>
  <si>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</si>
  <si>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</si>
  <si>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</si>
  <si>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</si>
  <si>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</si>
  <si>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</si>
  <si>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</si>
  <si>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</si>
  <si>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</si>
  <si>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</si>
  <si>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</si>
  <si>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</si>
  <si>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</si>
  <si>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</si>
  <si>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</si>
  <si>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</si>
  <si>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</si>
  <si>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</si>
  <si>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</si>
  <si>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</si>
  <si>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</si>
  <si>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</si>
  <si>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</si>
  <si>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</si>
  <si>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</si>
  <si>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</si>
  <si>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</si>
  <si>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</si>
  <si>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</si>
  <si>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</si>
  <si>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</si>
  <si>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</si>
  <si>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</si>
  <si>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</si>
  <si>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</si>
  <si>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</si>
  <si>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</si>
  <si>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</si>
  <si>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</si>
  <si>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</si>
  <si>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</si>
  <si>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</si>
  <si>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</si>
  <si>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</si>
  <si>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</si>
  <si>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</si>
  <si>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</si>
  <si>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</si>
  <si>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</si>
  <si>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</si>
  <si>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</si>
  <si>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</si>
  <si>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</si>
  <si>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</si>
  <si>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</si>
  <si>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</si>
  <si>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</si>
  <si>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</si>
  <si>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</si>
  <si>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</si>
  <si>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</si>
  <si>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</si>
  <si>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</si>
  <si>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</si>
  <si>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</si>
  <si>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</si>
  <si>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</si>
  <si>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</si>
  <si>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</si>
  <si>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</si>
  <si>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</si>
  <si>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</si>
  <si>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</si>
  <si>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</si>
  <si>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</si>
  <si>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</si>
  <si>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</si>
  <si>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</si>
  <si>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</si>
  <si>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</si>
  <si>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</si>
  <si>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</si>
  <si>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</si>
  <si>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</si>
  <si>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</si>
  <si>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</si>
  <si>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</si>
  <si>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</si>
  <si>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</si>
  <si>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</si>
  <si>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</si>
  <si>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</si>
  <si>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</si>
  <si>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</si>
  <si>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</si>
  <si>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</si>
  <si>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</si>
  <si>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</si>
  <si>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</si>
  <si>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</si>
  <si>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</si>
  <si>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</si>
  <si>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</si>
  <si>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</si>
  <si>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</si>
  <si>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</si>
  <si>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</si>
  <si>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</si>
  <si>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</si>
  <si>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</si>
  <si>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</si>
  <si>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</si>
  <si>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</si>
  <si>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</si>
  <si>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</si>
  <si>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</si>
  <si>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</si>
  <si>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</si>
  <si>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</si>
  <si>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</si>
  <si>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</si>
  <si>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</si>
  <si>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</si>
  <si>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</si>
  <si>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</si>
  <si>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</si>
  <si>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</si>
  <si>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</si>
  <si>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</si>
  <si>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</si>
  <si>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</si>
  <si>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</si>
  <si>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</si>
  <si>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</si>
  <si>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</si>
  <si>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</si>
  <si>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</si>
  <si>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</si>
  <si>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</si>
  <si>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</si>
  <si>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</si>
  <si>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</si>
  <si>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</si>
  <si>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</si>
  <si>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</si>
  <si>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</si>
  <si>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</si>
  <si>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</si>
  <si>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</si>
  <si>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</si>
  <si>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</si>
  <si>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</si>
  <si>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</si>
  <si>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</si>
  <si>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</si>
  <si>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</si>
  <si>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</si>
  <si>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</si>
  <si>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</si>
  <si>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</si>
  <si>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</si>
  <si>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</si>
  <si>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</si>
  <si>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</si>
  <si>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</si>
  <si>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</si>
  <si>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</si>
  <si>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</si>
  <si>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</si>
  <si>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</si>
  <si>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</si>
  <si>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</si>
  <si>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</si>
  <si>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</si>
  <si>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</si>
  <si>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</si>
  <si>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</si>
  <si>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</si>
  <si>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</si>
  <si>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</si>
  <si>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</si>
  <si>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</si>
  <si>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</si>
  <si>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</si>
  <si>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</si>
  <si>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</si>
  <si>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</si>
  <si>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</si>
  <si>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</si>
  <si>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</si>
  <si>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</si>
  <si>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</si>
  <si>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</si>
  <si>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</si>
  <si>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</si>
  <si>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</si>
  <si>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</si>
  <si>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</si>
  <si>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</si>
  <si>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</si>
  <si>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</si>
  <si>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</si>
  <si>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</si>
  <si>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</si>
  <si>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</si>
  <si>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</si>
  <si>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</si>
  <si>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</si>
  <si>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</si>
  <si>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</si>
  <si>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</si>
  <si>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</si>
  <si>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</si>
  <si>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</si>
  <si>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</si>
  <si>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</si>
  <si>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</si>
  <si>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</si>
  <si>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</si>
  <si>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</si>
  <si>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</si>
  <si>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</si>
  <si>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</si>
  <si>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</si>
  <si>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</si>
  <si>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</si>
  <si>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</si>
  <si>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</si>
  <si>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</si>
  <si>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</si>
  <si>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</si>
  <si>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</si>
  <si>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</si>
  <si>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</si>
  <si>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</si>
  <si>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</si>
  <si>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</si>
  <si>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</si>
  <si>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</si>
  <si>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</si>
  <si>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</si>
  <si>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</si>
  <si>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</si>
  <si>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</si>
  <si>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</si>
  <si>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</si>
  <si>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</si>
  <si>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</si>
  <si>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</si>
  <si>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</si>
  <si>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</si>
  <si>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</si>
  <si>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</si>
  <si>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</si>
  <si>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</si>
  <si>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</si>
  <si>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</si>
  <si>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</si>
  <si>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</si>
  <si>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</si>
  <si>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</si>
  <si>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</si>
  <si>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</si>
  <si>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</si>
  <si>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</si>
  <si>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</si>
  <si>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</si>
  <si>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</si>
  <si>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</si>
  <si>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</si>
  <si>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</si>
  <si>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</si>
  <si>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</si>
  <si>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</si>
  <si>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</si>
  <si>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</si>
  <si>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</si>
  <si>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</si>
  <si>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</si>
  <si>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</si>
  <si>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</si>
  <si>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</si>
  <si>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</si>
  <si>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</si>
  <si>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</si>
  <si>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</si>
  <si>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</si>
  <si>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</si>
  <si>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</si>
  <si>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</si>
  <si>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</si>
  <si>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</si>
  <si>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</si>
  <si>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</si>
  <si>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</si>
  <si>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</si>
  <si>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</si>
  <si>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</si>
  <si>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</si>
  <si>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</si>
  <si>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</si>
  <si>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</si>
  <si>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</si>
  <si>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</si>
  <si>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</si>
  <si>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</si>
  <si>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</si>
  <si>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</si>
  <si>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</si>
  <si>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</si>
  <si>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</si>
  <si>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</si>
  <si>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</si>
  <si>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</si>
  <si>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</si>
  <si>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</si>
  <si>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</si>
  <si>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</si>
  <si>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</si>
  <si>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</si>
  <si>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</si>
  <si>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</si>
  <si>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</si>
  <si>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</si>
  <si>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</si>
  <si>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</si>
  <si>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</si>
  <si>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</si>
  <si>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</si>
  <si>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</si>
  <si>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</si>
  <si>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</si>
  <si>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</si>
  <si>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</si>
  <si>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</si>
  <si>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</si>
  <si>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</si>
  <si>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</si>
  <si>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</si>
  <si>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</si>
  <si>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</si>
  <si>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</si>
  <si>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</si>
  <si>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</si>
  <si>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</si>
  <si>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</si>
  <si>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</si>
  <si>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</si>
  <si>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</si>
  <si>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</si>
  <si>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</si>
  <si>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</si>
  <si>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</si>
  <si>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</si>
  <si>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</si>
  <si>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</si>
  <si>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</si>
  <si>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</si>
  <si>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</si>
  <si>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</si>
  <si>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</si>
  <si>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</si>
  <si>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</si>
  <si>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</si>
  <si>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</si>
  <si>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</si>
  <si>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</si>
  <si>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</si>
  <si>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</si>
  <si>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</si>
  <si>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</si>
  <si>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</si>
  <si>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</si>
  <si>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</si>
  <si>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</si>
  <si>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</si>
  <si>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</si>
  <si>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</si>
  <si>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</si>
  <si>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</si>
  <si>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</si>
  <si>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</si>
  <si>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</si>
  <si>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</si>
  <si>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</si>
  <si>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</si>
  <si>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</si>
  <si>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</si>
  <si>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</si>
  <si>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</si>
  <si>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</si>
  <si>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</si>
  <si>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</si>
  <si>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</si>
  <si>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</si>
  <si>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</si>
  <si>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</si>
  <si>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</si>
  <si>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</si>
  <si>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</si>
  <si>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</si>
  <si>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</si>
  <si>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</si>
  <si>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</si>
  <si>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</si>
  <si>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</si>
  <si>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</si>
  <si>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</si>
  <si>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</si>
  <si>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</si>
  <si>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</si>
  <si>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</si>
  <si>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</si>
  <si>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</si>
  <si>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</si>
  <si>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</si>
  <si>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</si>
  <si>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</si>
  <si>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</si>
  <si>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</si>
  <si>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</si>
  <si>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</si>
  <si>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</si>
  <si>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</si>
  <si>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</si>
  <si>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</si>
  <si>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</si>
  <si>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</si>
  <si>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</si>
  <si>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</si>
  <si>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</si>
  <si>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</si>
  <si>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</si>
  <si>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</si>
  <si>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</si>
  <si>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</si>
  <si>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</si>
  <si>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</si>
  <si>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</si>
  <si>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</si>
  <si>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</si>
  <si>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</si>
  <si>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</si>
  <si>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</si>
  <si>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</si>
  <si>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</si>
  <si>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</si>
  <si>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</si>
  <si>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</si>
  <si>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</si>
  <si>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</si>
  <si>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</si>
  <si>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</si>
  <si>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</si>
  <si>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</si>
  <si>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</si>
  <si>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</si>
  <si>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</si>
  <si>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</si>
  <si>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</si>
  <si>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</si>
  <si>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</si>
  <si>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</si>
  <si>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</si>
  <si>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</si>
  <si>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</si>
  <si>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</si>
  <si>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</si>
  <si>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</si>
  <si>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</si>
  <si>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</si>
  <si>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</si>
  <si>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</si>
  <si>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</si>
  <si>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</si>
  <si>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</si>
  <si>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</si>
  <si>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</si>
  <si>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</si>
  <si>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</si>
  <si>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</si>
  <si>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</si>
  <si>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</si>
  <si>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</si>
  <si>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</si>
  <si>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</si>
  <si>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</si>
  <si>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</si>
  <si>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</si>
  <si>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</si>
  <si>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</si>
  <si>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</si>
  <si>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</si>
  <si>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</si>
  <si>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</si>
  <si>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</si>
  <si>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</si>
  <si>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</si>
  <si>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</si>
  <si>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</si>
  <si>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</si>
  <si>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</si>
  <si>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</si>
  <si>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</si>
  <si>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</si>
  <si>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</si>
  <si>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</si>
  <si>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</si>
  <si>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</si>
  <si>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</si>
  <si>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</si>
  <si>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</si>
  <si>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</si>
  <si>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</si>
  <si>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</si>
  <si>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</si>
  <si>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</si>
  <si>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</si>
  <si>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</si>
  <si>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</si>
  <si>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</si>
  <si>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</si>
  <si>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</si>
  <si>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</si>
  <si>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</si>
  <si>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</si>
  <si>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</si>
  <si>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</si>
  <si>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</si>
  <si>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</si>
  <si>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</si>
  <si>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</si>
  <si>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</si>
  <si>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</si>
  <si>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</si>
  <si>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</si>
  <si>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</si>
  <si>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</si>
  <si>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</si>
  <si>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</si>
  <si>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</si>
  <si>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</si>
  <si>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</si>
  <si>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</si>
  <si>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</si>
  <si>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</si>
  <si>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</si>
  <si>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</si>
  <si>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</si>
  <si>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</si>
  <si>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</si>
  <si>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</si>
  <si>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</si>
  <si>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</si>
  <si>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</si>
  <si>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</si>
  <si>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</si>
  <si>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</si>
  <si>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</si>
  <si>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</si>
  <si>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</si>
  <si>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</si>
  <si>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</si>
  <si>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</si>
  <si>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</si>
  <si>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</si>
  <si>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</si>
  <si>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</si>
  <si>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</si>
  <si>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</si>
  <si>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</si>
  <si>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</si>
  <si>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</si>
  <si>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</si>
  <si>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</si>
  <si>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</si>
  <si>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</si>
  <si>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</si>
  <si>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</si>
  <si>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</si>
  <si>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</si>
  <si>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</si>
  <si>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</si>
  <si>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</si>
  <si>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</si>
  <si>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</si>
  <si>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</si>
  <si>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</si>
  <si>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</si>
  <si>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</si>
  <si>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</si>
  <si>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</si>
  <si>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</si>
  <si>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</si>
  <si>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</si>
  <si>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</si>
  <si>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</si>
  <si>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</si>
  <si>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</si>
  <si>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</si>
  <si>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</si>
  <si>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</si>
  <si>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</si>
  <si>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</si>
  <si>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</si>
  <si>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</si>
  <si>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</si>
  <si>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</si>
  <si>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</si>
  <si>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</si>
  <si>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</si>
  <si>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</si>
  <si>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</si>
  <si>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</si>
  <si>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</si>
  <si>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</si>
  <si>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</si>
  <si>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</si>
  <si>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</si>
  <si>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</si>
  <si>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</si>
  <si>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</si>
  <si>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</si>
  <si>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</si>
  <si>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</si>
  <si>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</si>
  <si>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</si>
  <si>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</si>
  <si>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</si>
  <si>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</si>
  <si>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</si>
  <si>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</si>
  <si>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</si>
  <si>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</si>
  <si>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</si>
  <si>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</si>
  <si>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</si>
  <si>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</si>
  <si>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</si>
  <si>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</si>
  <si>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</si>
  <si>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</si>
  <si>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</si>
  <si>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</si>
  <si>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</si>
  <si>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</si>
  <si>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</si>
  <si>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</si>
  <si>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</si>
  <si>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</si>
  <si>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</si>
  <si>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</si>
  <si>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</si>
  <si>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</si>
  <si>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</si>
  <si>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</si>
  <si>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</si>
  <si>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</si>
  <si>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</si>
  <si>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</si>
  <si>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</si>
  <si>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</si>
  <si>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</si>
  <si>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</si>
  <si>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</si>
  <si>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</si>
  <si>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</si>
  <si>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</si>
  <si>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</si>
  <si>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</si>
  <si>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</si>
  <si>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</si>
  <si>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</si>
  <si>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</si>
  <si>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</si>
  <si>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</si>
  <si>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</si>
  <si>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</si>
  <si>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</si>
  <si>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</si>
  <si>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</si>
  <si>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</si>
  <si>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</si>
  <si>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</si>
  <si>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</si>
  <si>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</si>
  <si>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</si>
  <si>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</si>
  <si>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</si>
  <si>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</si>
  <si>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</si>
  <si>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</si>
  <si>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</si>
  <si>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</si>
  <si>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</si>
  <si>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</si>
  <si>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</si>
  <si>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</si>
  <si>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</si>
  <si>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</si>
  <si>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</si>
  <si>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</si>
  <si>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</si>
  <si>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</si>
  <si>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</si>
  <si>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</si>
  <si>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</si>
  <si>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</si>
  <si>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</si>
  <si>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</si>
  <si>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</si>
  <si>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</si>
  <si>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</si>
  <si>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</si>
  <si>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</si>
  <si>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</si>
  <si>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</si>
  <si>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</si>
  <si>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</si>
  <si>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</si>
  <si>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</si>
  <si>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</si>
  <si>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</si>
  <si>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</si>
  <si>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</si>
  <si>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</si>
  <si>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</si>
  <si>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</si>
  <si>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</si>
  <si>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</si>
  <si>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</si>
  <si>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</si>
  <si>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</si>
  <si>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</si>
  <si>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</si>
  <si>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</si>
  <si>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</si>
  <si>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</si>
  <si>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</si>
  <si>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</si>
  <si>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</si>
  <si>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</si>
  <si>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</si>
  <si>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</si>
  <si>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</si>
  <si>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</si>
  <si>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</si>
  <si>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</si>
  <si>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</si>
  <si>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</si>
  <si>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</si>
  <si>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</si>
  <si>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</si>
  <si>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</si>
  <si>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</si>
  <si>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</si>
  <si>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</si>
  <si>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</si>
  <si>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</si>
  <si>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</si>
  <si>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</si>
  <si>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</si>
  <si>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</si>
  <si>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</si>
  <si>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</si>
  <si>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</si>
  <si>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</si>
  <si>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</si>
  <si>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</si>
  <si>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</si>
  <si>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</si>
  <si>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</si>
  <si>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</si>
  <si>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</si>
  <si>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</si>
  <si>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</si>
  <si>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</si>
  <si>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</si>
  <si>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</si>
  <si>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</si>
  <si>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</si>
  <si>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</si>
  <si>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</si>
  <si>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</si>
  <si>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</si>
  <si>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</si>
  <si>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</si>
  <si>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</si>
  <si>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</si>
  <si>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</si>
  <si>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</si>
  <si>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</si>
  <si>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</si>
  <si>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</si>
  <si>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</si>
  <si>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</si>
  <si>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</si>
  <si>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</si>
  <si>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</si>
  <si>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</si>
  <si>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</si>
  <si>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</si>
  <si>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</si>
  <si>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</si>
  <si>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</si>
  <si>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</si>
  <si>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</si>
  <si>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</si>
  <si>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</si>
  <si>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</si>
  <si>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</si>
  <si>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</si>
  <si>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</si>
  <si>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</si>
  <si>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</si>
  <si>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</si>
  <si>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</si>
  <si>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</si>
  <si>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</si>
  <si>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</si>
  <si>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</si>
  <si>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</si>
  <si>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</si>
  <si>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</si>
  <si>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</si>
  <si>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</si>
  <si>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</si>
  <si>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</si>
  <si>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</si>
  <si>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</si>
  <si>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</si>
  <si>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</si>
  <si>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</si>
  <si>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</si>
  <si>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</si>
  <si>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</si>
  <si>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</si>
  <si>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</si>
  <si>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</si>
  <si>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</si>
  <si>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</si>
  <si>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</si>
  <si>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</si>
  <si>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</si>
  <si>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</si>
  <si>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</si>
  <si>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</si>
  <si>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</si>
  <si>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</si>
  <si>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</si>
  <si>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</si>
  <si>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</si>
  <si>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</si>
  <si>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</si>
  <si>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</si>
  <si>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</si>
  <si>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</si>
  <si>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</si>
  <si>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</si>
  <si>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</si>
  <si>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</si>
  <si>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</si>
  <si>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</si>
  <si>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</si>
  <si>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</si>
  <si>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</si>
  <si>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</si>
  <si>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</si>
  <si>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</si>
  <si>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</si>
  <si>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</si>
  <si>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</si>
  <si>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</si>
  <si>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</si>
  <si>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</si>
  <si>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</si>
  <si>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</si>
  <si>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</si>
  <si>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</si>
  <si>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</si>
  <si>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</si>
  <si>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</si>
  <si>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</si>
  <si>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</si>
  <si>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</si>
  <si>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</si>
  <si>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</si>
  <si>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</si>
  <si>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</si>
  <si>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</si>
  <si>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</si>
  <si>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</si>
  <si>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</si>
  <si>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</si>
  <si>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</si>
  <si>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</si>
  <si>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</si>
  <si>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</si>
  <si>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</si>
  <si>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</si>
  <si>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</si>
  <si>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</si>
  <si>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</si>
  <si>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</si>
  <si>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</si>
  <si>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</si>
  <si>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</si>
  <si>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</si>
  <si>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</si>
  <si>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</si>
  <si>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</si>
  <si>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</si>
  <si>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</si>
  <si>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</si>
  <si>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</si>
  <si>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</si>
  <si>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</si>
  <si>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</si>
  <si>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</si>
  <si>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</si>
  <si>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</si>
  <si>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</si>
  <si>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</si>
  <si>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</si>
  <si>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</si>
  <si>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</si>
  <si>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</si>
  <si>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</si>
  <si>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</si>
  <si>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</si>
  <si>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</si>
  <si>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</si>
  <si>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</si>
  <si>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</si>
  <si>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</si>
  <si>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</si>
  <si>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</si>
  <si>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</si>
  <si>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</si>
  <si>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</si>
  <si>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</si>
  <si>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</si>
  <si>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</si>
  <si>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</si>
  <si>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</si>
  <si>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</si>
  <si>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</si>
  <si>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</si>
  <si>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</si>
  <si>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</si>
  <si>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</si>
  <si>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</si>
  <si>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</si>
  <si>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</si>
  <si>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</si>
  <si>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</si>
  <si>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</si>
  <si>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</si>
  <si>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</si>
  <si>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</si>
  <si>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</si>
  <si>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</si>
  <si>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</si>
  <si>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</si>
  <si>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</si>
  <si>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</si>
  <si>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</si>
  <si>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</si>
  <si>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</si>
  <si>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</si>
  <si>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</si>
  <si>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</si>
  <si>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</si>
  <si>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</si>
  <si>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</si>
  <si>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</si>
  <si>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</si>
  <si>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</si>
  <si>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</si>
  <si>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</si>
  <si>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</si>
  <si>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</si>
  <si>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</si>
  <si>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</si>
  <si>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</si>
  <si>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</si>
  <si>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</si>
  <si>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</si>
  <si>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</si>
  <si>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</si>
  <si>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</si>
  <si>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</si>
  <si>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</si>
  <si>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</si>
  <si>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</si>
  <si>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</si>
  <si>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</si>
  <si>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</si>
  <si>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</si>
  <si>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</si>
  <si>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</si>
  <si>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</si>
  <si>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</si>
  <si>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</si>
  <si>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</si>
  <si>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</si>
  <si>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</si>
  <si>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</si>
  <si>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</si>
  <si>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</si>
  <si>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</si>
  <si>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</si>
  <si>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</si>
  <si>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</si>
  <si>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</si>
  <si>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</si>
  <si>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</si>
  <si>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</si>
  <si>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</si>
  <si>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</si>
  <si>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</si>
  <si>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</si>
  <si>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</si>
  <si>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</si>
  <si>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</si>
  <si>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</si>
  <si>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</si>
  <si>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</si>
  <si>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</si>
  <si>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</si>
  <si>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</si>
  <si>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</si>
  <si>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</si>
  <si>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</si>
  <si>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</si>
  <si>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</si>
  <si>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</si>
  <si>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</si>
  <si>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</si>
  <si>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</si>
  <si>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</si>
  <si>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</si>
  <si>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</si>
  <si>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</si>
  <si>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</si>
  <si>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</si>
  <si>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</si>
  <si>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</si>
  <si>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</si>
  <si>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</si>
  <si>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</si>
  <si>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</si>
  <si>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</si>
  <si>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</si>
  <si>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</si>
  <si>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</si>
  <si>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</si>
  <si>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</si>
  <si>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</si>
  <si>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</si>
  <si>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</si>
  <si>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</si>
  <si>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</si>
  <si>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</si>
  <si>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</si>
  <si>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</si>
  <si>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</si>
  <si>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</si>
  <si>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</si>
  <si>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</si>
  <si>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</si>
  <si>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</si>
  <si>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</si>
  <si>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</si>
  <si>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</si>
  <si>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</si>
  <si>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</si>
  <si>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</si>
  <si>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</si>
  <si>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</si>
  <si>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</si>
  <si>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</si>
  <si>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</si>
  <si>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</si>
  <si>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</si>
  <si>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</si>
  <si>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</si>
  <si>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</si>
  <si>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</si>
  <si>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</si>
  <si>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</si>
  <si>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</si>
  <si>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</si>
  <si>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</si>
  <si>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</si>
  <si>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</si>
  <si>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</si>
  <si>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</si>
  <si>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</si>
  <si>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</si>
  <si>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</si>
  <si>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</si>
  <si>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</si>
  <si>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</si>
  <si>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</si>
  <si>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</si>
  <si>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</si>
  <si>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</si>
  <si>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</si>
  <si>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</si>
  <si>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</si>
  <si>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</si>
  <si>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</si>
  <si>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</si>
  <si>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</si>
  <si>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</si>
  <si>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</si>
  <si>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</si>
  <si>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</si>
  <si>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</si>
  <si>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</si>
  <si>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</si>
  <si>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</si>
  <si>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</si>
  <si>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</si>
  <si>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</si>
  <si>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</si>
  <si>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</si>
  <si>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</si>
  <si>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</si>
  <si>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</si>
  <si>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</si>
  <si>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</si>
  <si>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</si>
  <si>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</si>
  <si>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</si>
  <si>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</si>
  <si>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</si>
  <si>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</si>
  <si>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</si>
  <si>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</si>
  <si>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</si>
  <si>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</si>
  <si>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</si>
  <si>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</si>
  <si>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</si>
  <si>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</si>
  <si>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</si>
  <si>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</si>
  <si>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</si>
  <si>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</si>
  <si>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</si>
  <si>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</si>
  <si>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</si>
  <si>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</si>
  <si>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</si>
  <si>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</si>
  <si>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</si>
  <si>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</si>
  <si>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</si>
  <si>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</si>
  <si>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</si>
  <si>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</si>
  <si>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</si>
  <si>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</si>
  <si>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</si>
  <si>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</si>
  <si>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</si>
  <si>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</si>
  <si>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</si>
  <si>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</si>
  <si>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</si>
  <si>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</si>
  <si>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</si>
  <si>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</si>
  <si>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</si>
  <si>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</si>
  <si>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</si>
  <si>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</si>
  <si>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</si>
  <si>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</si>
  <si>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</si>
  <si>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</si>
  <si>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</si>
  <si>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</si>
  <si>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</si>
  <si>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</si>
  <si>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</si>
  <si>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</si>
  <si>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</si>
  <si>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</si>
  <si>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</si>
  <si>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</si>
  <si>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</si>
  <si>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</si>
  <si>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</si>
  <si>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</si>
  <si>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</si>
  <si>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</si>
  <si>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</si>
  <si>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</si>
  <si>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</si>
  <si>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</si>
  <si>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</si>
  <si>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</si>
  <si>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</si>
  <si>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</si>
  <si>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</si>
  <si>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</si>
  <si>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</si>
  <si>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</si>
  <si>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</si>
  <si>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</si>
  <si>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</si>
  <si>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</si>
  <si>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</si>
  <si>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</si>
  <si>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</si>
  <si>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</si>
  <si>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</si>
  <si>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</si>
  <si>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</si>
  <si>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</si>
  <si>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</si>
  <si>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</si>
  <si>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</si>
  <si>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</si>
  <si>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</si>
  <si>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</si>
  <si>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</si>
  <si>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</si>
  <si>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</si>
  <si>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</si>
  <si>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</si>
  <si>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</si>
  <si>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</si>
  <si>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</si>
  <si>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</si>
  <si>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</si>
  <si>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</si>
  <si>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</si>
  <si>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</si>
  <si>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</si>
  <si>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</si>
  <si>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</si>
  <si>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</si>
  <si>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</si>
  <si>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</si>
  <si>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</si>
  <si>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</si>
  <si>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</si>
  <si>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</si>
  <si>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</si>
  <si>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</si>
  <si>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</si>
  <si>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</si>
  <si>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</si>
  <si>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</si>
  <si>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</si>
  <si>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</si>
  <si>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</si>
  <si>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</si>
  <si>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</si>
  <si>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</si>
  <si>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</si>
  <si>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</si>
  <si>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</si>
  <si>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</si>
  <si>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</si>
  <si>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</si>
  <si>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</si>
  <si>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</si>
  <si>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</si>
  <si>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</si>
  <si>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</si>
  <si>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</si>
  <si>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</si>
  <si>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</si>
  <si>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</si>
  <si>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</si>
  <si>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</si>
  <si>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</si>
  <si>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</si>
  <si>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</si>
  <si>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</si>
  <si>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</si>
  <si>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</si>
  <si>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</si>
  <si>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</si>
  <si>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</si>
  <si>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</si>
  <si>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</si>
  <si>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</si>
  <si>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</si>
  <si>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</si>
  <si>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</si>
  <si>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</si>
  <si>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</si>
  <si>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</si>
  <si>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</si>
  <si>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</si>
  <si>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</si>
  <si>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</si>
  <si>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</si>
  <si>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</si>
  <si>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</si>
  <si>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</si>
  <si>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</si>
  <si>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</si>
  <si>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</si>
  <si>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</si>
  <si>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</si>
  <si>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</si>
  <si>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</si>
  <si>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</si>
  <si>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</si>
  <si>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</si>
  <si>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</si>
  <si>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</si>
  <si>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</si>
  <si>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</si>
  <si>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</si>
  <si>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</si>
  <si>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</si>
  <si>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</si>
  <si>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</si>
  <si>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</si>
  <si>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</si>
  <si>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</si>
  <si>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</si>
  <si>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</si>
  <si>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</si>
  <si>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</si>
  <si>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</si>
  <si>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</si>
  <si>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</si>
  <si>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</si>
  <si>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</si>
  <si>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</si>
  <si>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</si>
  <si>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</si>
  <si>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</si>
  <si>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</si>
  <si>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</si>
  <si>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</si>
  <si>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</si>
  <si>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</si>
  <si>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</si>
  <si>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</si>
  <si>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</si>
  <si>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</si>
  <si>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</si>
  <si>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</si>
  <si>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</si>
  <si>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</si>
  <si>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</si>
  <si>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</si>
  <si>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</si>
  <si>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</si>
  <si>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</si>
  <si>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</si>
  <si>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</si>
  <si>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</si>
  <si>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</si>
  <si>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</si>
  <si>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</si>
  <si>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</si>
  <si>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</si>
  <si>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</si>
  <si>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</si>
  <si>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</si>
  <si>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</si>
  <si>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</si>
  <si>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</si>
  <si>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</si>
  <si>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</si>
  <si>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</si>
  <si>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</si>
  <si>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</si>
  <si>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</si>
  <si>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</si>
  <si>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</si>
  <si>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</si>
  <si>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</si>
  <si>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</si>
  <si>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</si>
  <si>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</si>
  <si>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</si>
  <si>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</si>
  <si>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</si>
  <si>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</si>
  <si>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</si>
  <si>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</si>
  <si>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</si>
  <si>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</si>
  <si>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</si>
  <si>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</si>
  <si>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</si>
  <si>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</si>
  <si>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</si>
  <si>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</si>
  <si>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</si>
  <si>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</si>
  <si>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</si>
  <si>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</si>
  <si>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</si>
  <si>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</si>
  <si>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</si>
  <si>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</si>
  <si>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</si>
  <si>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</si>
  <si>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</si>
  <si>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</si>
  <si>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</si>
  <si>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</si>
  <si>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</si>
  <si>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</si>
  <si>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</si>
  <si>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</si>
  <si>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</si>
  <si>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</si>
  <si>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</si>
  <si>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</si>
  <si>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</si>
  <si>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</si>
  <si>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</si>
  <si>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</si>
  <si>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</si>
  <si>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</si>
  <si>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</si>
  <si>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</si>
  <si>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</si>
  <si>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</si>
  <si>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</si>
  <si>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</si>
  <si>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</si>
  <si>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</si>
  <si>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</si>
  <si>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</si>
  <si>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</si>
  <si>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</si>
  <si>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</si>
  <si>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</si>
  <si>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</si>
  <si>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</si>
  <si>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</si>
  <si>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</si>
  <si>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</si>
  <si>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</si>
  <si>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</si>
  <si>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</si>
  <si>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</si>
  <si>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</si>
  <si>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</si>
  <si>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</si>
  <si>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</si>
  <si>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</si>
  <si>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</si>
  <si>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</si>
  <si>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</si>
  <si>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</si>
  <si>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</si>
  <si>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</si>
  <si>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</si>
  <si>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</si>
  <si>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</si>
  <si>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</si>
  <si>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</si>
  <si>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</si>
  <si>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</si>
  <si>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</si>
  <si>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</si>
  <si>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</si>
  <si>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</si>
  <si>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</si>
  <si>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</si>
  <si>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</si>
  <si>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</si>
  <si>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</si>
  <si>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</si>
  <si>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</si>
  <si>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</si>
  <si>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</si>
  <si>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</si>
  <si>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</si>
  <si>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</si>
  <si>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</si>
  <si>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</si>
  <si>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</si>
  <si>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</si>
  <si>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</si>
  <si>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</si>
  <si>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</si>
  <si>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</si>
  <si>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</si>
  <si>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</si>
  <si>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</si>
  <si>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</si>
  <si>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</si>
  <si>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</si>
  <si>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</si>
  <si>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</si>
  <si>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</si>
  <si>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</si>
  <si>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</si>
  <si>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</si>
  <si>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</si>
  <si>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</si>
  <si>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</si>
  <si>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</si>
  <si>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</si>
  <si>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</si>
  <si>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</si>
  <si>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</si>
  <si>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</si>
  <si>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</si>
  <si>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</si>
  <si>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</si>
  <si>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</si>
  <si>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</si>
  <si>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</si>
  <si>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</si>
  <si>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</si>
  <si>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</si>
  <si>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</si>
  <si>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</si>
  <si>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</si>
  <si>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</si>
  <si>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</si>
  <si>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</si>
  <si>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</si>
  <si>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</si>
  <si>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</si>
  <si>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</si>
  <si>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</si>
  <si>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</si>
  <si>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</si>
  <si>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</si>
  <si>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</si>
  <si>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</si>
  <si>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</si>
  <si>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</si>
  <si>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</si>
  <si>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</si>
  <si>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</si>
  <si>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</si>
  <si>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</si>
  <si>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</si>
  <si>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</si>
  <si>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</si>
  <si>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</si>
  <si>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</si>
  <si>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</si>
  <si>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</si>
  <si>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</si>
  <si>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</si>
  <si>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</si>
  <si>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</si>
  <si>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</si>
  <si>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</si>
  <si>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</si>
  <si>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</si>
  <si>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</si>
  <si>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</si>
  <si>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</si>
  <si>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</si>
  <si>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</si>
  <si>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</si>
  <si>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</si>
  <si>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</si>
  <si>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</si>
  <si>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</si>
  <si>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</si>
  <si>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</si>
  <si>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</si>
  <si>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</si>
  <si>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</si>
  <si>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</si>
  <si>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</si>
  <si>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</si>
  <si>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</si>
  <si>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</si>
  <si>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</si>
  <si>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</si>
  <si>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</si>
  <si>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</si>
  <si>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</si>
  <si>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</si>
  <si>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</si>
  <si>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</si>
  <si>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</si>
  <si>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</si>
  <si>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</si>
  <si>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</si>
  <si>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</si>
  <si>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</si>
  <si>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</si>
  <si>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</si>
  <si>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</si>
  <si>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</si>
  <si>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</si>
  <si>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</si>
  <si>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</si>
  <si>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</si>
  <si>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</si>
  <si>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</si>
  <si>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</si>
  <si>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</si>
  <si>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</si>
  <si>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</si>
  <si>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</si>
  <si>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</si>
  <si>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</si>
  <si>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</si>
  <si>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</si>
  <si>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</si>
  <si>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</si>
  <si>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</si>
  <si>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</si>
  <si>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</si>
  <si>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</si>
  <si>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</si>
  <si>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</si>
  <si>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</si>
  <si>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</si>
  <si>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</si>
  <si>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</si>
  <si>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</si>
  <si>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</si>
  <si>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</si>
  <si>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</si>
  <si>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</si>
  <si>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</si>
  <si>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</si>
  <si>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</si>
  <si>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</si>
  <si>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</si>
  <si>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</si>
  <si>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</si>
  <si>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</si>
  <si>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</si>
  <si>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</si>
  <si>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</si>
  <si>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</si>
  <si>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</si>
  <si>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</si>
  <si>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</si>
  <si>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</si>
  <si>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</si>
  <si>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</si>
  <si>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</si>
  <si>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</si>
  <si>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</si>
  <si>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</si>
  <si>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</si>
  <si>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</si>
  <si>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</si>
  <si>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</si>
  <si>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</si>
  <si>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</si>
  <si>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</si>
  <si>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</si>
  <si>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</si>
  <si>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</si>
  <si>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</si>
  <si>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</si>
  <si>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</si>
  <si>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</si>
  <si>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</si>
  <si>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</si>
  <si>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</si>
  <si>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</si>
  <si>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</si>
  <si>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</si>
  <si>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</si>
  <si>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</si>
  <si>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</si>
  <si>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</si>
  <si>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</si>
  <si>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</si>
  <si>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</si>
  <si>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</si>
  <si>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</si>
  <si>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</si>
  <si>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</si>
  <si>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</si>
  <si>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</si>
  <si>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</si>
  <si>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</si>
  <si>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</si>
  <si>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</si>
  <si>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</si>
  <si>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</si>
  <si>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</si>
  <si>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</si>
  <si>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</si>
  <si>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</si>
  <si>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</si>
  <si>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</si>
  <si>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</si>
  <si>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</si>
  <si>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</si>
  <si>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</si>
  <si>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</si>
  <si>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</si>
  <si>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</si>
  <si>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</si>
  <si>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</si>
  <si>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</si>
  <si>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</si>
  <si>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</si>
  <si>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</si>
  <si>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</si>
  <si>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</si>
  <si>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</si>
  <si>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</si>
  <si>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</si>
  <si>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</si>
  <si>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</si>
  <si>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</si>
  <si>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</si>
  <si>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</si>
  <si>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</si>
  <si>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</si>
  <si>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</si>
  <si>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</si>
  <si>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</si>
  <si>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</si>
  <si>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</si>
  <si>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</si>
  <si>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</si>
  <si>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</si>
  <si>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</si>
  <si>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</si>
  <si>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</si>
  <si>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</si>
  <si>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</si>
  <si>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</si>
  <si>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</si>
  <si>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</si>
  <si>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</si>
  <si>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</si>
  <si>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</si>
  <si>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</si>
  <si>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</si>
  <si>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</si>
  <si>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</si>
  <si>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</si>
  <si>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</si>
  <si>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</si>
  <si>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</si>
  <si>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</si>
  <si>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</si>
  <si>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</si>
  <si>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</si>
  <si>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</si>
  <si>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</si>
  <si>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</si>
  <si>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</si>
  <si>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</si>
  <si>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</si>
  <si>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</si>
  <si>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</si>
  <si>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</si>
  <si>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</si>
  <si>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</si>
  <si>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</si>
  <si>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</si>
  <si>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</si>
  <si>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</si>
  <si>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</si>
  <si>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</si>
  <si>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</si>
  <si>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</si>
  <si>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</si>
  <si>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</si>
  <si>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</si>
  <si>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</si>
  <si>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</si>
  <si>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</si>
  <si>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</si>
  <si>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</si>
  <si>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</si>
  <si>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</si>
  <si>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</si>
  <si>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</si>
  <si>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</si>
  <si>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</si>
  <si>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</si>
  <si>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</si>
  <si>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</si>
  <si>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</si>
  <si>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</si>
  <si>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</si>
  <si>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</si>
  <si>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</si>
  <si>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</si>
  <si>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</si>
  <si>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</si>
  <si>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</si>
  <si>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</si>
  <si>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</si>
  <si>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</si>
  <si>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</si>
  <si>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</si>
  <si>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</si>
  <si>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</si>
  <si>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</si>
  <si>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</si>
  <si>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</si>
  <si>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</si>
  <si>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</si>
  <si>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</si>
  <si>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</si>
  <si>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</si>
  <si>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</si>
  <si>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</si>
  <si>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</si>
  <si>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</si>
  <si>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</si>
  <si>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</si>
  <si>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</si>
  <si>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</si>
  <si>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</si>
  <si>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</si>
  <si>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</si>
  <si>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</si>
  <si>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</si>
  <si>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</si>
  <si>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</si>
  <si>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</si>
  <si>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</si>
  <si>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</si>
  <si>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</si>
  <si>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</si>
  <si>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</si>
  <si>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</si>
  <si>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</si>
  <si>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</si>
  <si>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</si>
  <si>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</si>
  <si>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</si>
  <si>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</si>
  <si>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</si>
  <si>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</si>
  <si>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</si>
  <si>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</si>
  <si>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</si>
  <si>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</si>
  <si>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</si>
  <si>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</si>
  <si>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</si>
  <si>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</si>
  <si>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</si>
  <si>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</si>
  <si>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</si>
  <si>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</si>
  <si>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</si>
  <si>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</si>
  <si>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</si>
  <si>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</si>
  <si>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</si>
  <si>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</si>
  <si>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</si>
  <si>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</si>
  <si>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</si>
  <si>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</si>
  <si>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</si>
  <si>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</si>
  <si>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</si>
  <si>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</si>
  <si>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</si>
  <si>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</si>
  <si>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</si>
  <si>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</si>
  <si>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</si>
  <si>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</si>
  <si>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</si>
  <si>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</si>
  <si>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</si>
  <si>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</si>
  <si>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</si>
  <si>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</si>
  <si>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</si>
  <si>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</si>
  <si>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</si>
  <si>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</si>
  <si>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</si>
  <si>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</si>
  <si>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</si>
  <si>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</si>
  <si>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</si>
  <si>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</si>
  <si>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</si>
  <si>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</si>
  <si>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</si>
  <si>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</si>
  <si>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</si>
  <si>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</si>
  <si>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</si>
  <si>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</si>
  <si>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</si>
  <si>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</si>
  <si>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</si>
  <si>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</si>
  <si>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</si>
  <si>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</si>
  <si>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</si>
  <si>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</si>
  <si>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</si>
  <si>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</si>
  <si>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</si>
  <si>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</si>
  <si>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</si>
  <si>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</si>
  <si>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</si>
  <si>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</si>
  <si>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</si>
  <si>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</si>
  <si>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</si>
  <si>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</si>
  <si>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</si>
  <si>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</si>
  <si>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</si>
  <si>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</si>
  <si>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</si>
  <si>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</si>
  <si>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</si>
  <si>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</si>
  <si>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</si>
  <si>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</si>
  <si>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</si>
  <si>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</si>
  <si>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</si>
  <si>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</si>
  <si>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</si>
  <si>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</si>
  <si>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</si>
  <si>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</si>
  <si>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</si>
  <si>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</si>
  <si>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</si>
  <si>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</si>
  <si>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</si>
  <si>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</si>
  <si>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</si>
  <si>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</si>
  <si>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</si>
  <si>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</si>
  <si>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</si>
  <si>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</si>
  <si>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</si>
  <si>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</si>
  <si>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</si>
  <si>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</si>
  <si>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</si>
  <si>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</si>
  <si>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</si>
  <si>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</si>
  <si>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</si>
  <si>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</si>
  <si>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</si>
  <si>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</si>
  <si>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</si>
  <si>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</si>
  <si>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</si>
  <si>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</si>
  <si>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</si>
  <si>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</si>
  <si>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</si>
  <si>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</si>
  <si>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</si>
  <si>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</si>
  <si>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</si>
  <si>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</si>
  <si>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</si>
  <si>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</si>
  <si>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</si>
  <si>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</si>
  <si>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</si>
  <si>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</si>
  <si>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</si>
  <si>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</si>
  <si>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</si>
  <si>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</si>
  <si>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</si>
  <si>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</si>
  <si>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</si>
  <si>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</si>
  <si>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</si>
  <si>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</si>
  <si>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</si>
  <si>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</si>
  <si>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</si>
  <si>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</si>
  <si>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</si>
  <si>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</si>
  <si>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</si>
  <si>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</si>
  <si>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</si>
  <si>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</si>
  <si>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</si>
  <si>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</si>
  <si>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</si>
  <si>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</si>
  <si>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</si>
  <si>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</si>
  <si>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</si>
  <si>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</si>
  <si>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</si>
  <si>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</si>
  <si>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</si>
  <si>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</si>
  <si>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</si>
  <si>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</si>
  <si>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</si>
  <si>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</si>
  <si>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</si>
  <si>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</si>
  <si>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</si>
  <si>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</si>
  <si>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</si>
  <si>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</si>
  <si>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</si>
  <si>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</si>
  <si>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</si>
  <si>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</si>
  <si>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</si>
  <si>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</si>
  <si>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</si>
  <si>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</si>
  <si>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</si>
  <si>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</si>
  <si>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</si>
  <si>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</si>
  <si>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</si>
  <si>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</si>
  <si>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</si>
  <si>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</si>
  <si>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</si>
  <si>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</si>
  <si>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</si>
  <si>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</si>
  <si>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</si>
  <si>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</si>
  <si>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</si>
  <si>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</si>
  <si>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</si>
  <si>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</si>
  <si>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</si>
  <si>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</si>
  <si>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</si>
  <si>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</si>
  <si>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</si>
  <si>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</si>
  <si>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</si>
  <si>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</si>
  <si>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</si>
  <si>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</si>
  <si>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</si>
  <si>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</si>
  <si>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</si>
  <si>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</si>
  <si>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</si>
  <si>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</si>
  <si>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</si>
  <si>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</si>
  <si>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</si>
  <si>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</si>
  <si>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</si>
  <si>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</si>
  <si>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</si>
  <si>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</si>
  <si>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</si>
  <si>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</si>
  <si>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</si>
  <si>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</si>
  <si>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</si>
  <si>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</si>
  <si>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</si>
  <si>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</si>
  <si>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</si>
  <si>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</si>
  <si>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</si>
  <si>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</si>
  <si>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</si>
  <si>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</si>
  <si>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</si>
  <si>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</si>
  <si>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</si>
  <si>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</si>
  <si>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</si>
  <si>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</si>
  <si>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</si>
  <si>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</si>
  <si>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</si>
  <si>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</si>
  <si>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</si>
  <si>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</si>
  <si>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</si>
  <si>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</si>
  <si>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</si>
  <si>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</si>
  <si>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</si>
  <si>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</si>
  <si>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</si>
  <si>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</si>
  <si>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</si>
  <si>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</si>
  <si>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</si>
  <si>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</si>
  <si>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</si>
  <si>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</si>
  <si>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</si>
  <si>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</si>
  <si>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</si>
  <si>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</si>
  <si>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</si>
  <si>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</si>
  <si>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</si>
  <si>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</si>
  <si>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</si>
  <si>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</si>
  <si>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</si>
  <si>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</si>
  <si>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</si>
  <si>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</si>
  <si>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</si>
  <si>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</si>
  <si>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</si>
  <si>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</si>
  <si>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</si>
  <si>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</si>
  <si>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</si>
  <si>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</si>
  <si>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</si>
  <si>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</si>
  <si>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</si>
  <si>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</si>
  <si>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</si>
  <si>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</si>
  <si>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</si>
  <si>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</si>
  <si>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</si>
  <si>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</si>
  <si>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</si>
  <si>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</si>
  <si>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</si>
  <si>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</si>
  <si>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</si>
  <si>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</si>
  <si>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</si>
  <si>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</si>
  <si>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</si>
  <si>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</si>
  <si>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</si>
  <si>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</si>
  <si>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</si>
  <si>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</si>
  <si>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</si>
  <si>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</si>
  <si>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</si>
  <si>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</si>
  <si>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</si>
  <si>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</si>
  <si>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</si>
  <si>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</si>
  <si>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</si>
  <si>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</si>
  <si>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</si>
  <si>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</si>
  <si>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</si>
  <si>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</si>
  <si>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</si>
  <si>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</si>
  <si>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</si>
  <si>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</si>
  <si>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</si>
  <si>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</si>
  <si>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</si>
  <si>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</si>
  <si>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</si>
  <si>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</si>
  <si>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</si>
  <si>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</si>
  <si>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</si>
  <si>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</si>
  <si>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</si>
  <si>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</si>
  <si>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</si>
  <si>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</si>
  <si>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</si>
  <si>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</si>
  <si>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</si>
  <si>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</si>
  <si>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</si>
  <si>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</si>
  <si>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</si>
  <si>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</si>
  <si>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</si>
  <si>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</si>
  <si>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</si>
  <si>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</si>
  <si>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</si>
  <si>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</si>
  <si>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</si>
  <si>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</si>
  <si>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</si>
  <si>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</si>
  <si>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</si>
  <si>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</si>
  <si>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</si>
  <si>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</si>
  <si>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</si>
  <si>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</si>
  <si>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</si>
  <si>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</si>
  <si>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</si>
  <si>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</si>
  <si>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</si>
  <si>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</si>
  <si>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</si>
  <si>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</si>
  <si>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</si>
  <si>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</si>
  <si>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</si>
  <si>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</si>
  <si>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</si>
  <si>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</si>
  <si>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</si>
  <si>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</si>
  <si>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</si>
  <si>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</si>
  <si>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</si>
  <si>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</si>
  <si>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</si>
  <si>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</si>
  <si>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</si>
  <si>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</si>
  <si>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</si>
  <si>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</si>
  <si>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</si>
  <si>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</si>
  <si>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</si>
  <si>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</si>
  <si>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</si>
  <si>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</si>
  <si>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</si>
  <si>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</si>
  <si>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</si>
  <si>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</si>
  <si>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</si>
  <si>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</si>
  <si>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</si>
  <si>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</si>
  <si>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</si>
  <si>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</si>
  <si>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</si>
  <si>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</si>
  <si>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</si>
  <si>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</si>
  <si>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</si>
  <si>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</si>
  <si>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</si>
  <si>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</si>
  <si>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</si>
  <si>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</si>
  <si>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</si>
  <si>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</si>
  <si>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</si>
  <si>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</si>
  <si>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</si>
  <si>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</si>
  <si>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</si>
  <si>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</si>
  <si>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</si>
  <si>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</si>
  <si>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</si>
  <si>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</si>
  <si>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</si>
  <si>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</si>
  <si>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</si>
  <si>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</si>
  <si>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</si>
  <si>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</si>
  <si>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</si>
  <si>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</si>
  <si>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</si>
  <si>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</si>
  <si>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</si>
  <si>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</si>
  <si>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</si>
  <si>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</si>
  <si>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</si>
  <si>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</si>
  <si>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</si>
  <si>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</si>
  <si>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</si>
  <si>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</si>
  <si>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</si>
  <si>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</si>
  <si>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</si>
  <si>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</si>
  <si>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</si>
  <si>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</si>
  <si>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</si>
  <si>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</si>
  <si>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</si>
  <si>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</si>
  <si>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</si>
  <si>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</si>
  <si>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</si>
  <si>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</si>
  <si>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</si>
  <si>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</si>
  <si>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</si>
  <si>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</si>
  <si>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</si>
  <si>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</si>
  <si>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</si>
  <si>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</si>
  <si>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</si>
  <si>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</si>
  <si>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</si>
  <si>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</si>
  <si>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</si>
  <si>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</si>
  <si>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</si>
  <si>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</si>
  <si>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</si>
  <si>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</si>
  <si>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</si>
  <si>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</si>
  <si>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</si>
  <si>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</si>
  <si>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</si>
  <si>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</si>
  <si>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</si>
  <si>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</si>
  <si>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</si>
  <si>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</si>
  <si>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</si>
  <si>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</si>
  <si>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</si>
  <si>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</si>
  <si>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</si>
  <si>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</si>
  <si>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</si>
  <si>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</si>
  <si>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</si>
  <si>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</si>
  <si>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</si>
  <si>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</si>
  <si>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</si>
  <si>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</si>
  <si>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</si>
  <si>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</si>
  <si>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</si>
  <si>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</si>
  <si>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</si>
  <si>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</si>
  <si>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</si>
  <si>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</si>
  <si>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</si>
  <si>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</si>
  <si>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</si>
  <si>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</si>
  <si>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</si>
  <si>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</si>
  <si>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</si>
  <si>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</si>
  <si>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</si>
  <si>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</si>
  <si>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</si>
  <si>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</si>
  <si>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</si>
  <si>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</si>
  <si>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</si>
  <si>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</si>
  <si>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</si>
  <si>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</si>
  <si>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</si>
  <si>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</si>
  <si>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</si>
  <si>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</si>
  <si>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</si>
  <si>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</si>
  <si>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</si>
  <si>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</si>
  <si>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</si>
  <si>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</si>
  <si>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</si>
  <si>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</si>
  <si>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</si>
  <si>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</si>
  <si>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</si>
  <si>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</si>
  <si>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</si>
  <si>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</si>
  <si>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</si>
  <si>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</si>
  <si>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</si>
  <si>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</si>
  <si>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</si>
  <si>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</si>
  <si>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</si>
  <si>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</si>
  <si>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</si>
  <si>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</si>
  <si>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</si>
  <si>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</si>
  <si>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</si>
  <si>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</si>
  <si>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</si>
  <si>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</si>
  <si>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</si>
  <si>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</si>
  <si>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</si>
  <si>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</si>
  <si>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</si>
  <si>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</si>
  <si>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</si>
  <si>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</si>
  <si>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</si>
  <si>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</si>
  <si>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</si>
  <si>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</si>
  <si>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</si>
  <si>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</si>
  <si>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</si>
  <si>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</si>
  <si>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</si>
  <si>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</si>
  <si>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</si>
  <si>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</si>
  <si>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</si>
  <si>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</si>
  <si>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</si>
  <si>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</si>
  <si>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</si>
  <si>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</si>
  <si>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</si>
  <si>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</si>
  <si>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</si>
  <si>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</si>
  <si>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</si>
  <si>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</si>
  <si>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</si>
  <si>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</si>
  <si>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</si>
  <si>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</si>
  <si>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</si>
  <si>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</si>
  <si>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</si>
  <si>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</si>
  <si>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</si>
  <si>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</si>
  <si>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</si>
  <si>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</si>
  <si>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</si>
  <si>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</si>
  <si>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</si>
  <si>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</si>
  <si>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</si>
  <si>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</si>
  <si>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</si>
  <si>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</si>
  <si>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</si>
  <si>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</si>
  <si>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</si>
  <si>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</si>
  <si>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</si>
  <si>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</si>
  <si>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</si>
  <si>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</si>
  <si>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</si>
  <si>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</si>
  <si>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</si>
  <si>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</si>
  <si>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</si>
  <si>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</si>
  <si>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</si>
  <si>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</si>
  <si>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</si>
  <si>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</si>
  <si>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</si>
  <si>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</si>
  <si>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</si>
  <si>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</si>
  <si>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</si>
  <si>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</si>
  <si>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</si>
  <si>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</si>
  <si>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</si>
  <si>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</si>
  <si>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</si>
  <si>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</si>
  <si>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</si>
  <si>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</si>
  <si>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</si>
  <si>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</si>
  <si>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</si>
  <si>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</si>
  <si>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</si>
  <si>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</si>
  <si>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</si>
  <si>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</si>
  <si>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</si>
  <si>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</si>
  <si>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</si>
  <si>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</si>
  <si>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</si>
  <si>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</si>
  <si>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</si>
  <si>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</si>
  <si>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</si>
  <si>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</si>
  <si>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</si>
  <si>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</si>
  <si>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</si>
  <si>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</si>
  <si>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</si>
  <si>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</si>
  <si>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</si>
  <si>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</si>
  <si>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</si>
  <si>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</si>
  <si>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</si>
  <si>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</si>
  <si>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</si>
  <si>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</si>
  <si>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</si>
  <si>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</si>
  <si>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</si>
  <si>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</si>
  <si>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</si>
  <si>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</si>
  <si>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</si>
  <si>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</si>
  <si>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</si>
  <si>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</si>
  <si>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</si>
  <si>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</si>
  <si>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</si>
  <si>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</si>
  <si>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</si>
  <si>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</si>
  <si>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</si>
  <si>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</si>
  <si>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</si>
  <si>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</si>
  <si>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</si>
  <si>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</si>
  <si>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</si>
  <si>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</si>
  <si>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</si>
  <si>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</si>
  <si>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</si>
  <si>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</si>
  <si>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</si>
  <si>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</si>
  <si>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</si>
  <si>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</si>
  <si>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</si>
  <si>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</si>
  <si>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</si>
  <si>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</si>
  <si>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</si>
  <si>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</si>
  <si>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</si>
  <si>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</si>
  <si>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</si>
  <si>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</si>
  <si>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</si>
  <si>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</si>
  <si>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</si>
  <si>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</si>
  <si>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</si>
  <si>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</si>
  <si>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</si>
  <si>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</si>
  <si>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</si>
  <si>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</si>
  <si>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</si>
  <si>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</si>
  <si>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</si>
  <si>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</si>
  <si>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</si>
  <si>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</si>
  <si>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</si>
  <si>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</si>
  <si>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</si>
  <si>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</si>
  <si>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</si>
  <si>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</si>
  <si>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</si>
  <si>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</si>
  <si>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</si>
  <si>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</si>
  <si>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</si>
  <si>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</si>
  <si>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</si>
  <si>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</si>
  <si>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</si>
  <si>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</si>
  <si>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</si>
  <si>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</si>
  <si>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</si>
  <si>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</si>
  <si>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</si>
  <si>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</si>
  <si>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</si>
  <si>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</si>
  <si>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</si>
  <si>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</si>
  <si>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</si>
  <si>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</si>
  <si>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</si>
  <si>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</si>
  <si>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</si>
  <si>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</si>
  <si>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</si>
  <si>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</si>
  <si>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</si>
  <si>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</si>
  <si>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</si>
  <si>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</si>
  <si>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</si>
  <si>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</si>
  <si>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</si>
  <si>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</si>
  <si>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</si>
  <si>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</si>
  <si>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</si>
  <si>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</si>
  <si>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</si>
  <si>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</si>
  <si>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</si>
  <si>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</si>
  <si>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</si>
  <si>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</si>
  <si>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</si>
  <si>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</si>
  <si>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</si>
  <si>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</si>
  <si>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</si>
  <si>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</si>
  <si>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</si>
  <si>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</si>
  <si>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</si>
  <si>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</si>
  <si>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</si>
  <si>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</si>
  <si>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</si>
  <si>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</si>
  <si>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</si>
  <si>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</si>
  <si>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</si>
  <si>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</si>
  <si>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</si>
  <si>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</si>
  <si>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</si>
  <si>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</si>
  <si>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</si>
  <si>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</si>
  <si>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</si>
  <si>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</si>
  <si>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</si>
  <si>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</si>
  <si>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</si>
  <si>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</si>
  <si>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</si>
  <si>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</si>
  <si>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</si>
  <si>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</si>
  <si>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</si>
  <si>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</si>
  <si>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</si>
  <si>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</si>
  <si>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</si>
  <si>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</si>
  <si>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</si>
  <si>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</si>
  <si>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</si>
  <si>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</si>
  <si>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</si>
  <si>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</si>
  <si>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</si>
  <si>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</si>
  <si>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</si>
  <si>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</si>
  <si>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</si>
  <si>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</si>
  <si>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</si>
  <si>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</si>
  <si>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</si>
  <si>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</si>
  <si>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</si>
  <si>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</si>
  <si>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</si>
  <si>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</si>
  <si>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</si>
  <si>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</si>
  <si>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</si>
  <si>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</si>
  <si>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</si>
  <si>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</si>
  <si>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</si>
  <si>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</si>
  <si>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</si>
  <si>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</si>
  <si>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</si>
  <si>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</si>
  <si>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</si>
  <si>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</si>
  <si>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</si>
  <si>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</si>
  <si>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</si>
  <si>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</si>
  <si>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</si>
  <si>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</si>
  <si>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</si>
  <si>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</si>
  <si>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</si>
  <si>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</si>
  <si>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</si>
  <si>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</si>
  <si>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</si>
  <si>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</si>
  <si>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</si>
  <si>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</si>
  <si>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</si>
  <si>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</si>
  <si>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</si>
  <si>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</si>
  <si>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</si>
  <si>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</si>
  <si>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</si>
  <si>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</si>
  <si>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</si>
  <si>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</si>
  <si>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</si>
  <si>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</si>
  <si>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</si>
  <si>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</si>
  <si>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</si>
  <si>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</si>
  <si>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</si>
  <si>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</si>
  <si>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</si>
  <si>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</si>
  <si>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</si>
  <si>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</si>
  <si>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</si>
  <si>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</si>
  <si>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</si>
  <si>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</si>
  <si>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</si>
  <si>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</si>
  <si>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</si>
  <si>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</si>
  <si>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</si>
  <si>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</si>
  <si>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</si>
  <si>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</si>
  <si>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</si>
  <si>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</si>
  <si>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</si>
  <si>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</si>
  <si>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</si>
  <si>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</si>
  <si>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</si>
  <si>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</si>
  <si>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</si>
  <si>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</si>
  <si>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</si>
  <si>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</si>
  <si>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</si>
  <si>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</si>
  <si>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</si>
  <si>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</si>
  <si>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</si>
  <si>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</si>
  <si>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</si>
  <si>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</si>
  <si>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</si>
  <si>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</si>
  <si>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</si>
  <si>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</si>
  <si>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</si>
  <si>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</si>
  <si>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</si>
  <si>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</si>
  <si>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</si>
  <si>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</si>
  <si>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</si>
  <si>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</si>
  <si>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</si>
  <si>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</si>
  <si>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</si>
  <si>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</si>
  <si>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</si>
  <si>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</si>
  <si>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</si>
  <si>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</si>
  <si>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</si>
  <si>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</si>
  <si>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</si>
  <si>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</si>
  <si>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</si>
  <si>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</si>
  <si>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</si>
  <si>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</si>
  <si>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</si>
  <si>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</si>
  <si>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</si>
  <si>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</si>
  <si>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</si>
  <si>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</si>
  <si>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</si>
  <si>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</si>
  <si>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</si>
  <si>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</si>
  <si>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</si>
  <si>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</si>
  <si>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</si>
  <si>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</si>
  <si>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</si>
  <si>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</si>
  <si>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</si>
  <si>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</si>
  <si>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</si>
  <si>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</si>
  <si>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</si>
  <si>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</si>
  <si>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</si>
  <si>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</si>
  <si>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</si>
  <si>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</si>
  <si>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</si>
  <si>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</si>
  <si>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</si>
  <si>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</si>
  <si>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</si>
  <si>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</si>
  <si>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</si>
  <si>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</si>
  <si>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</si>
  <si>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</si>
  <si>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</si>
  <si>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</si>
  <si>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</si>
  <si>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</si>
  <si>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</si>
  <si>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</si>
  <si>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</si>
  <si>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</si>
  <si>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</si>
  <si>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</si>
  <si>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</si>
  <si>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</si>
  <si>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</si>
  <si>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</si>
  <si>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</si>
  <si>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</si>
  <si>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</si>
  <si>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</si>
  <si>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</si>
  <si>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</si>
  <si>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</si>
  <si>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</si>
  <si>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</si>
  <si>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</si>
  <si>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</si>
  <si>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</si>
  <si>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</si>
  <si>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</si>
  <si>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</si>
  <si>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</si>
  <si>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</si>
  <si>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</si>
  <si>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</si>
  <si>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</si>
  <si>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</si>
  <si>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</si>
  <si>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</si>
  <si>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</si>
  <si>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</si>
  <si>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</si>
  <si>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</si>
  <si>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</si>
  <si>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</si>
  <si>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</si>
  <si>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</si>
  <si>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</si>
  <si>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</si>
  <si>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</si>
  <si>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</si>
  <si>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</si>
  <si>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</si>
  <si>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</si>
  <si>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</si>
  <si>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</si>
  <si>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</si>
  <si>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</si>
  <si>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</si>
  <si>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</si>
  <si>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</si>
  <si>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</si>
  <si>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</si>
  <si>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</si>
  <si>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</si>
  <si>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</si>
  <si>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</si>
  <si>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</si>
  <si>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</si>
  <si>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</si>
  <si>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</si>
  <si>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</si>
  <si>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</si>
  <si>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</si>
  <si>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</si>
  <si>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</si>
  <si>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</si>
  <si>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</si>
  <si>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</si>
  <si>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</si>
  <si>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</si>
  <si>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</si>
  <si>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</si>
  <si>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</si>
  <si>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</si>
  <si>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</si>
  <si>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</si>
  <si>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</si>
  <si>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</si>
  <si>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</si>
  <si>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</si>
  <si>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</si>
  <si>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</si>
  <si>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</si>
  <si>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</si>
  <si>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</si>
  <si>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</si>
  <si>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</si>
  <si>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</si>
  <si>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</si>
  <si>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</si>
  <si>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</si>
  <si>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</si>
  <si>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</si>
  <si>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</si>
  <si>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</si>
  <si>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</si>
  <si>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</si>
  <si>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</si>
  <si>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</si>
  <si>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</si>
  <si>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</si>
  <si>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</si>
  <si>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</si>
  <si>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</si>
  <si>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</si>
  <si>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</si>
  <si>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</si>
  <si>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</si>
  <si>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</si>
  <si>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</si>
  <si>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</si>
  <si>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</si>
  <si>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</si>
  <si>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</si>
  <si>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</si>
  <si>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</si>
  <si>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</si>
  <si>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</si>
  <si>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</si>
  <si>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</si>
  <si>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</si>
  <si>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</si>
  <si>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</si>
  <si>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</si>
  <si>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</si>
  <si>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</si>
  <si>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</si>
  <si>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</si>
  <si>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</si>
  <si>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</si>
  <si>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</si>
  <si>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</si>
  <si>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</si>
  <si>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</si>
  <si>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</si>
  <si>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</si>
  <si>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</si>
  <si>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</si>
  <si>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</si>
  <si>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</si>
  <si>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</si>
  <si>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</si>
  <si>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</si>
  <si>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</si>
  <si>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</si>
  <si>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</si>
  <si>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</si>
  <si>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</si>
  <si>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</si>
  <si>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</si>
  <si>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</si>
  <si>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</si>
  <si>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</si>
  <si>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</si>
  <si>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</si>
  <si>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</si>
  <si>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</si>
  <si>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</si>
  <si>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</si>
  <si>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</si>
  <si>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</si>
  <si>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</si>
  <si>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</si>
  <si>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</si>
  <si>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</si>
  <si>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</si>
  <si>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</si>
  <si>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</si>
  <si>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</si>
  <si>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</si>
  <si>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</si>
  <si>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</si>
  <si>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</si>
  <si>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</si>
  <si>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</si>
  <si>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</si>
  <si>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</si>
  <si>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</si>
  <si>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</si>
  <si>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</si>
  <si>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</si>
  <si>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</si>
  <si>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</si>
  <si>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</si>
  <si>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</si>
  <si>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</si>
  <si>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</si>
  <si>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</si>
  <si>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</si>
  <si>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</si>
  <si>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</si>
  <si>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</si>
  <si>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</si>
  <si>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</si>
  <si>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</si>
  <si>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</si>
  <si>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</si>
  <si>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</si>
  <si>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</si>
  <si>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</si>
  <si>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</si>
  <si>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</si>
  <si>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</si>
  <si>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</si>
  <si>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</si>
  <si>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</si>
  <si>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</si>
  <si>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</si>
  <si>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</si>
  <si>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</si>
  <si>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</si>
  <si>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</si>
  <si>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</si>
  <si>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</si>
  <si>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</si>
  <si>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</si>
  <si>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</si>
  <si>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</si>
  <si>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</si>
  <si>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</si>
  <si>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</si>
  <si>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</si>
  <si>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</si>
  <si>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</si>
  <si>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</si>
  <si>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</si>
  <si>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</si>
  <si>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</si>
  <si>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</si>
  <si>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</si>
  <si>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</si>
  <si>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</si>
  <si>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</si>
  <si>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</si>
  <si>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</si>
  <si>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</si>
  <si>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</si>
  <si>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</si>
  <si>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</si>
  <si>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</si>
  <si>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</si>
  <si>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</si>
  <si>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</si>
  <si>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</si>
  <si>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</si>
  <si>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</si>
  <si>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</si>
  <si>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</si>
  <si>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</si>
  <si>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</si>
  <si>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</si>
  <si>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</si>
  <si>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</si>
  <si>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</si>
  <si>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</si>
  <si>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</si>
  <si>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</si>
  <si>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</si>
  <si>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</si>
  <si>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</si>
  <si>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</si>
  <si>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</si>
  <si>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</si>
  <si>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</si>
  <si>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</si>
  <si>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</si>
  <si>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</si>
  <si>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</si>
  <si>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</si>
  <si>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</si>
  <si>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</si>
  <si>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</si>
  <si>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</si>
  <si>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</si>
  <si>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</si>
  <si>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</si>
  <si>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</si>
  <si>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</si>
  <si>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</si>
  <si>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</si>
  <si>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</si>
  <si>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</si>
  <si>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</si>
  <si>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</si>
  <si>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</si>
  <si>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</si>
  <si>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</si>
  <si>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</si>
  <si>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</si>
  <si>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</si>
  <si>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</si>
  <si>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</si>
  <si>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</si>
  <si>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</si>
  <si>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</si>
  <si>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</si>
  <si>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</si>
  <si>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</si>
  <si>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</si>
  <si>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</si>
  <si>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</si>
  <si>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</si>
  <si>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</si>
  <si>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</si>
  <si>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</si>
  <si>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</si>
  <si>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</si>
  <si>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</si>
  <si>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</si>
  <si>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</si>
  <si>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</si>
  <si>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</si>
  <si>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</si>
  <si>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</si>
  <si>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</si>
  <si>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</si>
  <si>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</si>
  <si>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</si>
  <si>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</si>
  <si>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</si>
  <si>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</si>
  <si>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</si>
  <si>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</si>
  <si>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</si>
  <si>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</si>
  <si>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</si>
  <si>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</si>
  <si>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</si>
  <si>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</si>
  <si>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</si>
  <si>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</si>
  <si>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</si>
  <si>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</si>
  <si>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</si>
  <si>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</si>
  <si>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</si>
  <si>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</si>
  <si>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</si>
  <si>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</si>
  <si>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</si>
  <si>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</si>
  <si>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</si>
  <si>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</si>
  <si>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</si>
  <si>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</si>
  <si>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</si>
  <si>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</si>
  <si>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</si>
  <si>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</si>
  <si>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</si>
  <si>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</si>
  <si>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</si>
  <si>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</si>
  <si>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</si>
  <si>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</si>
  <si>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</si>
  <si>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</si>
  <si>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</si>
  <si>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</si>
  <si>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</si>
  <si>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</si>
  <si>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</si>
  <si>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</si>
  <si>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</si>
  <si>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</si>
  <si>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</si>
  <si>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</si>
  <si>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</si>
  <si>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</si>
  <si>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</si>
  <si>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</si>
  <si>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</si>
  <si>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</si>
  <si>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</si>
  <si>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</si>
  <si>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</si>
  <si>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</si>
  <si>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</si>
  <si>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</si>
  <si>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</si>
  <si>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</si>
  <si>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</si>
  <si>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</si>
  <si>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</si>
  <si>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</si>
  <si>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</si>
  <si>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</si>
  <si>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</si>
  <si>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</si>
  <si>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</si>
  <si>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</si>
  <si>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</si>
  <si>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</si>
  <si>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</si>
  <si>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</si>
  <si>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</si>
  <si>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</si>
  <si>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</si>
  <si>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</si>
  <si>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</si>
  <si>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</si>
  <si>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</si>
  <si>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</si>
  <si>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</si>
  <si>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</si>
  <si>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</si>
  <si>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</si>
  <si>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</si>
  <si>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</si>
  <si>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</si>
  <si>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</si>
  <si>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</si>
  <si>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</si>
  <si>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</si>
  <si>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</si>
  <si>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</si>
  <si>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</si>
  <si>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</si>
  <si>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</si>
  <si>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</si>
  <si>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</si>
  <si>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</si>
  <si>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</si>
  <si>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</si>
  <si>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</si>
  <si>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</si>
  <si>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</si>
  <si>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</si>
  <si>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</si>
  <si>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</si>
  <si>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</si>
  <si>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</si>
  <si>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</si>
  <si>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</si>
  <si>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</si>
  <si>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</si>
  <si>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</si>
  <si>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</si>
  <si>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</si>
  <si>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</si>
  <si>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</si>
  <si>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</si>
  <si>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</si>
  <si>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</si>
  <si>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</si>
  <si>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</si>
  <si>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</si>
  <si>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</si>
  <si>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</si>
  <si>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</si>
  <si>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</si>
  <si>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</si>
  <si>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</si>
  <si>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</si>
  <si>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</si>
  <si>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</si>
  <si>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</si>
  <si>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</si>
  <si>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</si>
  <si>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</si>
  <si>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</si>
  <si>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</si>
  <si>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</si>
  <si>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</si>
  <si>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</si>
  <si>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</si>
  <si>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</si>
  <si>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</si>
  <si>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</si>
  <si>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</si>
  <si>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</si>
  <si>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</si>
  <si>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</si>
  <si>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</si>
  <si>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</si>
  <si>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</si>
  <si>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</si>
  <si>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</si>
  <si>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</si>
  <si>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</si>
  <si>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</si>
  <si>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</si>
  <si>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</si>
  <si>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</si>
  <si>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</si>
  <si>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</si>
  <si>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</si>
  <si>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</si>
  <si>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</si>
  <si>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</si>
  <si>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</si>
  <si>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</si>
  <si>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</si>
  <si>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</si>
  <si>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</si>
  <si>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</si>
  <si>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</si>
  <si>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</si>
  <si>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</si>
  <si>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</si>
  <si>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</si>
  <si>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</si>
  <si>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</si>
  <si>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</si>
  <si>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</si>
  <si>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</si>
  <si>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</si>
  <si>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</si>
  <si>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</si>
  <si>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</si>
  <si>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</si>
  <si>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</si>
  <si>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</si>
  <si>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</si>
  <si>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</si>
  <si>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</si>
  <si>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</si>
  <si>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</si>
  <si>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</si>
  <si>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</si>
  <si>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</si>
  <si>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</si>
  <si>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</si>
  <si>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</si>
  <si>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</si>
  <si>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</si>
  <si>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</si>
  <si>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</si>
  <si>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</si>
  <si>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</si>
  <si>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</si>
  <si>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</si>
  <si>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</si>
  <si>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</si>
  <si>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</si>
  <si>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</si>
  <si>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</si>
  <si>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</si>
  <si>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</si>
  <si>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</si>
  <si>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</si>
  <si>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</si>
  <si>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</si>
  <si>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</si>
  <si>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</si>
  <si>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</si>
  <si>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</si>
  <si>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</si>
  <si>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</si>
  <si>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</si>
  <si>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</si>
  <si>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</si>
  <si>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</si>
  <si>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</si>
  <si>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</si>
  <si>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</si>
  <si>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</si>
  <si>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</si>
  <si>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</si>
  <si>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</si>
  <si>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</si>
  <si>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</si>
  <si>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</si>
  <si>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</si>
  <si>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</si>
  <si>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</si>
  <si>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</si>
  <si>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</si>
  <si>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</si>
  <si>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</si>
  <si>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</si>
  <si>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</si>
  <si>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</si>
  <si>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</si>
  <si>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</si>
  <si>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</si>
  <si>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</si>
  <si>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</si>
  <si>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</si>
  <si>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</si>
  <si>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</si>
  <si>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</si>
  <si>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</si>
  <si>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</si>
  <si>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</si>
  <si>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</si>
  <si>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</si>
  <si>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</si>
  <si>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</si>
  <si>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</si>
  <si>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</si>
  <si>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</si>
  <si>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</si>
  <si>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</si>
  <si>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</si>
  <si>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</si>
  <si>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</si>
  <si>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</si>
  <si>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</si>
  <si>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</si>
  <si>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</si>
  <si>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</si>
  <si>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</si>
  <si>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</si>
  <si>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</si>
  <si>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</si>
  <si>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</si>
  <si>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</si>
  <si>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</si>
  <si>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</si>
  <si>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</si>
  <si>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</si>
  <si>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</si>
  <si>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</si>
  <si>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</si>
  <si>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</si>
  <si>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</si>
  <si>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</si>
  <si>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</si>
  <si>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</si>
  <si>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</si>
  <si>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</si>
  <si>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</si>
  <si>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</si>
  <si>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</si>
  <si>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</si>
  <si>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</si>
  <si>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</si>
  <si>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</si>
  <si>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</si>
  <si>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</si>
  <si>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</si>
  <si>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</si>
  <si>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</si>
  <si>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</si>
  <si>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</si>
  <si>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</si>
  <si>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</si>
  <si>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</si>
  <si>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</si>
  <si>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</si>
  <si>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</si>
  <si>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</si>
  <si>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</si>
  <si>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</si>
  <si>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</si>
  <si>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</si>
  <si>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</si>
  <si>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</si>
  <si>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</si>
  <si>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</si>
  <si>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</si>
  <si>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</si>
  <si>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</si>
  <si>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</si>
  <si>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</si>
  <si>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</si>
  <si>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</si>
  <si>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</si>
  <si>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</si>
  <si>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</si>
  <si>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</si>
  <si>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</si>
  <si>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</si>
  <si>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</si>
  <si>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</si>
  <si>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</si>
  <si>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</si>
  <si>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</si>
  <si>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</si>
  <si>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</si>
  <si>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</si>
  <si>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</si>
  <si>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</si>
  <si>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</si>
  <si>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</si>
  <si>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</si>
  <si>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</si>
  <si>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</si>
  <si>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</si>
  <si>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</si>
  <si>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</si>
  <si>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</si>
  <si>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</si>
  <si>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</si>
  <si>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</si>
  <si>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</si>
  <si>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</si>
  <si>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</si>
  <si>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</si>
  <si>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</si>
  <si>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</si>
  <si>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</si>
  <si>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</si>
  <si>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</si>
  <si>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</si>
  <si>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</si>
  <si>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</si>
  <si>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</si>
  <si>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</si>
  <si>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</si>
  <si>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</si>
  <si>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</si>
  <si>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</si>
  <si>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</si>
  <si>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</si>
  <si>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</si>
  <si>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</si>
  <si>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</si>
  <si>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</si>
  <si>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</si>
  <si>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</si>
  <si>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</si>
  <si>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</si>
  <si>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</si>
  <si>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</si>
  <si>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</si>
  <si>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</si>
  <si>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</si>
  <si>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</si>
  <si>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</si>
  <si>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</si>
  <si>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</si>
  <si>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</si>
  <si>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</si>
  <si>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</si>
  <si>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</si>
  <si>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</si>
  <si>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</si>
  <si>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</si>
  <si>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</si>
  <si>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</si>
  <si>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</si>
  <si>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</si>
  <si>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</si>
  <si>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</si>
  <si>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</si>
  <si>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</si>
  <si>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</si>
  <si>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</si>
  <si>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</si>
  <si>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</si>
  <si>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</si>
  <si>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</si>
  <si>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</si>
  <si>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</si>
  <si>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</si>
  <si>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</si>
  <si>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</si>
  <si>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</si>
  <si>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</si>
  <si>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</si>
  <si>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</si>
  <si>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</si>
  <si>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</si>
  <si>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</si>
  <si>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</si>
  <si>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</si>
  <si>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</si>
  <si>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</si>
  <si>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</si>
  <si>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</si>
  <si>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</si>
  <si>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</si>
  <si>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</si>
  <si>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</si>
  <si>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</si>
  <si>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</si>
  <si>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</si>
  <si>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</si>
  <si>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</si>
  <si>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</si>
  <si>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</si>
  <si>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</si>
  <si>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</si>
  <si>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</si>
  <si>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</si>
  <si>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</si>
  <si>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</si>
  <si>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</si>
  <si>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</si>
  <si>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</si>
  <si>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</si>
  <si>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</si>
  <si>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</si>
  <si>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</si>
  <si>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</si>
  <si>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</si>
  <si>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</si>
  <si>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</si>
  <si>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</si>
  <si>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</si>
  <si>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</si>
  <si>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</si>
  <si>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</si>
  <si>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</si>
  <si>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</si>
  <si>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</si>
  <si>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</si>
  <si>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</si>
  <si>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</si>
  <si>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</si>
  <si>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</si>
  <si>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</si>
  <si>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</si>
  <si>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</si>
  <si>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</si>
  <si>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</si>
  <si>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</si>
  <si>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</si>
  <si>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</si>
  <si>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</si>
  <si>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</si>
  <si>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</si>
  <si>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</si>
  <si>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</si>
  <si>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</si>
  <si>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</si>
  <si>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</si>
  <si>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</si>
  <si>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</si>
  <si>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</si>
  <si>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</si>
  <si>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</si>
  <si>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</si>
  <si>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</si>
  <si>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</si>
  <si>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</si>
  <si>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</si>
  <si>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</si>
  <si>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</si>
  <si>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</si>
  <si>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</si>
  <si>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</si>
  <si>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</si>
  <si>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</si>
  <si>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</si>
  <si>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</si>
  <si>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</si>
  <si>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</si>
  <si>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</si>
  <si>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</si>
  <si>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</si>
  <si>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</si>
  <si>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</si>
  <si>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</si>
  <si>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</si>
  <si>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</si>
  <si>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</si>
  <si>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</si>
  <si>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</si>
  <si>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</si>
  <si>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</si>
  <si>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</si>
  <si>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</si>
  <si>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</si>
  <si>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</si>
  <si>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</si>
  <si>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</si>
  <si>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</si>
  <si>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</si>
  <si>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</si>
  <si>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</si>
  <si>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</si>
  <si>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</si>
  <si>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</si>
  <si>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</si>
  <si>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</si>
  <si>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</si>
  <si>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</si>
  <si>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</si>
  <si>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</si>
  <si>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</si>
  <si>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</si>
  <si>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</si>
  <si>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</si>
  <si>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</si>
  <si>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</si>
  <si>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</si>
  <si>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</si>
  <si>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</si>
  <si>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</si>
  <si>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</si>
  <si>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</si>
  <si>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</si>
  <si>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</si>
  <si>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</si>
  <si>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</si>
  <si>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</si>
  <si>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</si>
  <si>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</si>
  <si>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</si>
  <si>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</si>
  <si>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</si>
  <si>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</si>
  <si>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</si>
  <si>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</si>
  <si>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</si>
  <si>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</si>
  <si>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</si>
  <si>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</si>
  <si>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</si>
  <si>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</si>
  <si>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</si>
  <si>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</si>
  <si>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</si>
  <si>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</si>
  <si>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</si>
  <si>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</si>
  <si>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</si>
  <si>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</si>
  <si>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</si>
  <si>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</si>
  <si>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</si>
  <si>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</si>
  <si>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</si>
  <si>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</si>
  <si>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</si>
  <si>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</si>
  <si>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</si>
  <si>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</si>
  <si>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</si>
  <si>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</si>
  <si>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</si>
  <si>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</si>
  <si>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</si>
  <si>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</si>
  <si>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</si>
  <si>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</si>
  <si>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</si>
  <si>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</si>
  <si>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</si>
  <si>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</si>
  <si>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</si>
  <si>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</si>
  <si>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</si>
  <si>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</si>
  <si>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</si>
  <si>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</si>
  <si>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</si>
  <si>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</si>
  <si>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</si>
  <si>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</si>
  <si>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</si>
  <si>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</si>
  <si>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</si>
  <si>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</si>
  <si>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</si>
  <si>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</si>
  <si>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</si>
  <si>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</si>
  <si>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</si>
  <si>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</si>
  <si>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</si>
  <si>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</si>
  <si>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</si>
  <si>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</si>
  <si>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</si>
  <si>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</si>
  <si>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</si>
  <si>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</si>
  <si>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</si>
  <si>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</si>
  <si>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</si>
  <si>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</si>
  <si>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</si>
  <si>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</si>
  <si>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</si>
  <si>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</si>
  <si>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</si>
  <si>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</si>
  <si>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</si>
  <si>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</si>
  <si>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</si>
  <si>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</si>
  <si>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</si>
  <si>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</si>
  <si>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</si>
  <si>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</si>
  <si>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</si>
  <si>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</si>
  <si>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</si>
  <si>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</si>
  <si>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</si>
  <si>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</si>
  <si>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</si>
  <si>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</si>
  <si>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</si>
  <si>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</si>
  <si>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</si>
  <si>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</si>
  <si>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</si>
  <si>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</si>
  <si>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</si>
  <si>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</si>
  <si>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</si>
  <si>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</si>
  <si>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</si>
  <si>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</si>
  <si>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</si>
  <si>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</si>
  <si>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</si>
  <si>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</si>
  <si>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</si>
  <si>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</si>
  <si>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</si>
  <si>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</si>
  <si>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</si>
  <si>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</si>
  <si>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</si>
  <si>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</si>
  <si>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</si>
  <si>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</si>
  <si>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</si>
  <si>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</si>
  <si>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</si>
  <si>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</si>
  <si>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</si>
  <si>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</si>
  <si>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</si>
  <si>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</si>
  <si>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</si>
  <si>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</si>
  <si>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</si>
  <si>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</si>
  <si>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</si>
  <si>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</si>
  <si>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</si>
  <si>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</si>
  <si>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</si>
  <si>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</si>
  <si>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</si>
  <si>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</si>
  <si>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</si>
  <si>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</si>
  <si>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</si>
  <si>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</si>
  <si>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</si>
  <si>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</si>
  <si>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</si>
  <si>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</si>
  <si>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</si>
  <si>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</si>
  <si>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</si>
  <si>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</si>
  <si>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</si>
  <si>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</si>
  <si>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</si>
  <si>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</si>
  <si>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</si>
  <si>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</si>
  <si>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</si>
  <si>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</si>
  <si>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</si>
  <si>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</si>
  <si>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</si>
  <si>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</si>
  <si>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</si>
  <si>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</si>
  <si>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</si>
  <si>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</si>
  <si>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</si>
  <si>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</si>
  <si>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</si>
  <si>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</si>
  <si>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</si>
  <si>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</si>
  <si>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</si>
  <si>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</si>
  <si>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</si>
  <si>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</si>
  <si>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</si>
  <si>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</si>
  <si>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</si>
  <si>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</si>
  <si>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</si>
  <si>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</si>
  <si>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</si>
  <si>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</si>
  <si>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</si>
  <si>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</si>
  <si>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</si>
  <si>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</si>
  <si>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</si>
  <si>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</si>
  <si>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</si>
  <si>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</si>
  <si>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</si>
  <si>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</si>
  <si>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</si>
  <si>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</si>
  <si>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</si>
  <si>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</si>
  <si>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</si>
  <si>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</si>
  <si>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</si>
  <si>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</si>
  <si>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</si>
  <si>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</si>
  <si>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</si>
  <si>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</si>
  <si>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</si>
  <si>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</si>
  <si>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</si>
  <si>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</si>
  <si>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</si>
  <si>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</si>
  <si>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</si>
  <si>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</si>
  <si>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</si>
  <si>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</si>
  <si>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</si>
  <si>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</si>
  <si>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</si>
  <si>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</si>
  <si>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</si>
  <si>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</si>
  <si>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</si>
  <si>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</si>
  <si>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</si>
  <si>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</si>
  <si>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</si>
  <si>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</si>
  <si>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</si>
  <si>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</si>
  <si>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</si>
  <si>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</si>
  <si>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</si>
  <si>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</si>
  <si>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</si>
  <si>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</si>
  <si>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</si>
  <si>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</si>
  <si>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</si>
  <si>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</si>
  <si>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</si>
  <si>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</si>
  <si>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</si>
  <si>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</si>
  <si>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</si>
  <si>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</si>
  <si>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</si>
  <si>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</si>
  <si>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</si>
  <si>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</si>
  <si>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</si>
  <si>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</si>
  <si>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</si>
  <si>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</si>
  <si>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</si>
  <si>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</si>
  <si>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</si>
  <si>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</si>
  <si>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</si>
  <si>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</si>
  <si>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</si>
  <si>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</si>
  <si>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</si>
  <si>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</si>
  <si>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</si>
  <si>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</si>
  <si>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</si>
  <si>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</si>
  <si>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</si>
  <si>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</si>
  <si>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</si>
  <si>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</si>
  <si>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</si>
  <si>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</si>
  <si>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</si>
  <si>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</si>
  <si>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</si>
  <si>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</si>
  <si>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</si>
  <si>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</si>
  <si>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</si>
  <si>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</si>
  <si>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</si>
  <si>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</si>
  <si>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</si>
  <si>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</si>
  <si>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</si>
  <si>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</si>
  <si>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</si>
  <si>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</si>
  <si>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</si>
  <si>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</si>
  <si>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</si>
  <si>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</si>
  <si>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</si>
  <si>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</si>
  <si>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</si>
  <si>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</si>
  <si>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</si>
  <si>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</si>
  <si>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</si>
  <si>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</si>
  <si>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</si>
  <si>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</si>
  <si>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</si>
  <si>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</si>
  <si>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</si>
  <si>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</si>
  <si>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</si>
  <si>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</si>
  <si>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</si>
  <si>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</si>
  <si>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</si>
  <si>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</si>
  <si>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</si>
  <si>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</si>
  <si>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</si>
  <si>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</si>
  <si>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</si>
  <si>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</si>
  <si>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</si>
  <si>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</si>
  <si>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</si>
  <si>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</si>
  <si>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</si>
  <si>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</si>
  <si>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</si>
  <si>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</si>
  <si>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</si>
  <si>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</si>
  <si>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</si>
  <si>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</si>
  <si>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</si>
  <si>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</si>
  <si>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</si>
  <si>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</si>
  <si>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</si>
  <si>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</si>
  <si>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</si>
  <si>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</si>
  <si>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</si>
  <si>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</si>
  <si>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</si>
  <si>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</si>
  <si>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</si>
  <si>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</si>
  <si>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</si>
  <si>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</si>
  <si>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</si>
  <si>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</si>
  <si>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</si>
  <si>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</si>
  <si>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</si>
  <si>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</si>
  <si>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</si>
  <si>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</si>
  <si>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</si>
  <si>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</si>
  <si>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</si>
  <si>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</si>
  <si>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</si>
  <si>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</si>
  <si>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</si>
  <si>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</si>
  <si>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</si>
  <si>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</si>
  <si>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</si>
  <si>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</si>
  <si>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</si>
  <si>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</si>
  <si>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</si>
  <si>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</si>
  <si>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</si>
  <si>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</si>
  <si>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</si>
  <si>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</si>
  <si>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</si>
  <si>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</si>
  <si>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</si>
  <si>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</si>
  <si>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</si>
  <si>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</si>
  <si>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</si>
  <si>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</si>
  <si>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</si>
  <si>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</si>
  <si>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</si>
  <si>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</si>
  <si>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</si>
  <si>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</si>
  <si>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</si>
  <si>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</si>
  <si>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</si>
  <si>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</si>
  <si>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</si>
  <si>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</si>
  <si>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</si>
  <si>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</si>
  <si>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</si>
  <si>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</si>
  <si>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</si>
  <si>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</si>
  <si>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</si>
  <si>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</si>
  <si>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</si>
  <si>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</si>
  <si>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</si>
  <si>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</si>
  <si>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</si>
  <si>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</si>
  <si>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</si>
  <si>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</si>
  <si>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</si>
  <si>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</si>
  <si>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</si>
  <si>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</si>
  <si>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</si>
  <si>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</si>
  <si>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</si>
  <si>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</si>
  <si>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</si>
  <si>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</si>
  <si>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</si>
  <si>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</si>
  <si>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</si>
  <si>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</si>
  <si>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</si>
  <si>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</si>
  <si>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</si>
  <si>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</si>
  <si>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</si>
  <si>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</si>
  <si>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</si>
  <si>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</si>
  <si>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</si>
  <si>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</si>
  <si>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</si>
  <si>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</si>
  <si>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</si>
  <si>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</si>
  <si>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</si>
  <si>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</si>
  <si>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</si>
  <si>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</si>
  <si>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</si>
  <si>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</si>
  <si>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</si>
  <si>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</si>
  <si>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</si>
  <si>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</si>
  <si>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</si>
  <si>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</si>
  <si>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</si>
  <si>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</si>
  <si>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</si>
  <si>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</si>
  <si>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</si>
  <si>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</si>
  <si>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</si>
  <si>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</si>
  <si>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</si>
  <si>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</si>
  <si>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</si>
  <si>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</si>
  <si>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</si>
  <si>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</si>
  <si>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</si>
  <si>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</si>
  <si>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</si>
  <si>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</si>
  <si>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</si>
  <si>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</si>
  <si>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</si>
  <si>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</si>
  <si>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</si>
  <si>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</si>
  <si>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</si>
  <si>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</si>
  <si>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</si>
  <si>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</si>
  <si>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</si>
  <si>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</si>
  <si>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</si>
  <si>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</si>
  <si>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</si>
  <si>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</si>
  <si>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</si>
  <si>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</si>
  <si>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</si>
  <si>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</si>
  <si>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</si>
  <si>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</si>
  <si>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</si>
  <si>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</si>
  <si>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</si>
  <si>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</si>
  <si>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</si>
  <si>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</si>
  <si>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</si>
  <si>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</si>
  <si>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</si>
  <si>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</si>
  <si>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</si>
  <si>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</si>
  <si>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</si>
  <si>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</si>
  <si>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</si>
  <si>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</si>
  <si>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</si>
  <si>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</si>
  <si>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</si>
  <si>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</si>
  <si>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</si>
  <si>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</si>
  <si>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</si>
  <si>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</si>
  <si>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</si>
  <si>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</si>
  <si>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</si>
  <si>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</si>
  <si>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</si>
  <si>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</si>
  <si>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</si>
  <si>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</si>
  <si>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</si>
  <si>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</si>
  <si>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</si>
  <si>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</si>
  <si>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</si>
  <si>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</si>
  <si>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</si>
  <si>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</si>
  <si>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</si>
  <si>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</si>
  <si>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</si>
  <si>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</si>
  <si>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</si>
  <si>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</si>
  <si>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</si>
  <si>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</si>
  <si>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</si>
  <si>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</si>
  <si>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</si>
  <si>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</si>
  <si>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</si>
  <si>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</si>
  <si>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</si>
  <si>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</si>
  <si>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</si>
  <si>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</si>
  <si>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</si>
  <si>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</si>
  <si>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</si>
  <si>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</si>
  <si>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</si>
  <si>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</si>
  <si>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</si>
  <si>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</si>
  <si>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</si>
  <si>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</si>
  <si>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</si>
  <si>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</si>
  <si>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</si>
  <si>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</si>
  <si>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</si>
  <si>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</si>
  <si>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</si>
  <si>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</si>
  <si>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</si>
  <si>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</si>
  <si>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</si>
  <si>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</si>
  <si>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</si>
  <si>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</si>
  <si>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</si>
  <si>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</si>
  <si>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</si>
  <si>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</si>
  <si>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</si>
  <si>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</si>
  <si>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</si>
  <si>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</si>
  <si>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</si>
  <si>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</si>
  <si>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</si>
  <si>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</si>
  <si>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</si>
  <si>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</si>
  <si>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</si>
  <si>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</si>
  <si>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</si>
  <si>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</si>
  <si>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</si>
  <si>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</si>
  <si>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</si>
  <si>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</si>
  <si>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</si>
  <si>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</si>
  <si>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</si>
  <si>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</si>
  <si>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</si>
  <si>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</si>
  <si>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</si>
  <si>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</si>
  <si>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</si>
  <si>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</si>
  <si>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</si>
  <si>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</si>
  <si>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</si>
  <si>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</si>
  <si>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</si>
  <si>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</si>
  <si>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</si>
  <si>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</si>
  <si>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</si>
  <si>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</si>
  <si>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</si>
  <si>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</si>
  <si>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</si>
  <si>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</si>
  <si>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</si>
  <si>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</si>
  <si>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</si>
  <si>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</si>
  <si>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</si>
  <si>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</si>
  <si>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</si>
  <si>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</si>
  <si>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</si>
  <si>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</si>
  <si>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</si>
  <si>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</si>
  <si>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</si>
  <si>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</si>
  <si>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</si>
  <si>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</si>
  <si>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</si>
  <si>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</si>
  <si>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</si>
  <si>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</si>
  <si>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</si>
  <si>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</si>
  <si>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</si>
  <si>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</si>
  <si>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</si>
  <si>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</si>
  <si>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</si>
  <si>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</si>
  <si>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</si>
  <si>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</si>
  <si>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</si>
  <si>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</si>
  <si>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</si>
  <si>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</si>
  <si>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</si>
  <si>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</si>
  <si>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</si>
  <si>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</si>
  <si>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</si>
  <si>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</si>
  <si>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</si>
  <si>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</si>
  <si>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</si>
  <si>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</si>
  <si>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</si>
  <si>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</si>
  <si>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</si>
  <si>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</si>
  <si>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</si>
  <si>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</si>
  <si>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</si>
  <si>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</si>
  <si>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</si>
  <si>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</si>
  <si>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</si>
  <si>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</si>
  <si>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</si>
  <si>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</si>
  <si>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</si>
  <si>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</si>
  <si>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</si>
  <si>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</si>
  <si>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</si>
  <si>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</si>
  <si>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</si>
  <si>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</si>
  <si>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</si>
  <si>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</si>
  <si>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</si>
  <si>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</si>
  <si>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</si>
  <si>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</si>
  <si>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</si>
  <si>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</si>
  <si>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</si>
  <si>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</si>
  <si>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</si>
  <si>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</si>
  <si>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</si>
  <si>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</si>
  <si>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</si>
  <si>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</si>
  <si>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</si>
  <si>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</si>
  <si>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</si>
  <si>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</si>
  <si>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</si>
  <si>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</si>
  <si>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</si>
  <si>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</si>
  <si>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</si>
  <si>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</si>
  <si>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</si>
  <si>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</si>
  <si>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</si>
  <si>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</si>
  <si>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</si>
  <si>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</si>
  <si>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</si>
  <si>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</si>
  <si>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</si>
  <si>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</si>
  <si>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</si>
  <si>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</si>
  <si>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</si>
  <si>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</si>
  <si>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</si>
  <si>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</si>
  <si>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</si>
  <si>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</si>
  <si>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</si>
  <si>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</si>
  <si>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</si>
  <si>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</si>
  <si>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</si>
  <si>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</si>
  <si>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</si>
  <si>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</si>
  <si>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</si>
  <si>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</si>
  <si>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</si>
  <si>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</si>
  <si>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</si>
  <si>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</si>
  <si>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</si>
  <si>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</si>
  <si>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</si>
  <si>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</si>
  <si>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</si>
  <si>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</si>
  <si>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</si>
  <si>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</si>
  <si>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</si>
  <si>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</si>
  <si>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</si>
  <si>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</si>
  <si>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</si>
  <si>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</si>
  <si>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</si>
  <si>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</si>
  <si>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</si>
  <si>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</si>
  <si>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</si>
  <si>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</si>
  <si>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</si>
  <si>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</si>
  <si>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</si>
  <si>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</si>
  <si>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</si>
  <si>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</si>
  <si>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</si>
  <si>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</si>
  <si>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</si>
  <si>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</si>
  <si>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</si>
  <si>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</si>
  <si>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</si>
  <si>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</si>
  <si>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</si>
  <si>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</si>
  <si>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</si>
  <si>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</si>
  <si>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</si>
  <si>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</si>
  <si>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</si>
  <si>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</si>
  <si>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</si>
  <si>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</si>
  <si>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</si>
  <si>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</si>
  <si>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</si>
  <si>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</si>
  <si>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</si>
  <si>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</si>
  <si>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</si>
  <si>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</si>
  <si>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</si>
  <si>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</si>
  <si>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</si>
  <si>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</si>
  <si>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</si>
  <si>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</si>
  <si>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</si>
  <si>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</si>
  <si>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</si>
  <si>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</si>
  <si>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</si>
  <si>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</si>
  <si>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</si>
  <si>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</si>
  <si>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</si>
  <si>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</si>
  <si>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</si>
  <si>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</si>
  <si>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</si>
  <si>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</si>
  <si>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</si>
  <si>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</si>
  <si>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</si>
  <si>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</si>
  <si>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</si>
  <si>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</si>
  <si>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</si>
  <si>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</si>
  <si>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</si>
  <si>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</si>
  <si>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</si>
  <si>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</si>
  <si>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</si>
  <si>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</si>
  <si>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</si>
  <si>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</si>
  <si>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</si>
  <si>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</si>
  <si>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</si>
  <si>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</si>
  <si>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</si>
  <si>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</si>
  <si>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</si>
  <si>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</si>
  <si>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</si>
  <si>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</si>
  <si>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</si>
  <si>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</si>
  <si>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</si>
  <si>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</si>
  <si>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</si>
  <si>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</si>
  <si>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</si>
  <si>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</si>
  <si>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</si>
  <si>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</si>
  <si>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</si>
  <si>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</si>
  <si>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</si>
  <si>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</si>
  <si>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</si>
  <si>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</si>
  <si>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</si>
  <si>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</si>
  <si>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</si>
  <si>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</si>
  <si>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</si>
  <si>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</si>
  <si>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</si>
  <si>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</si>
  <si>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</si>
  <si>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</si>
  <si>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</si>
  <si>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</si>
  <si>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</si>
  <si>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</si>
  <si>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</si>
  <si>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</si>
  <si>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</si>
  <si>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</si>
  <si>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</si>
  <si>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</si>
  <si>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</si>
  <si>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</si>
  <si>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</si>
  <si>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</si>
  <si>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</si>
  <si>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</si>
  <si>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</si>
  <si>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</si>
  <si>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</si>
  <si>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</si>
  <si>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</si>
  <si>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</si>
  <si>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</si>
  <si>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</si>
  <si>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</si>
  <si>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</si>
  <si>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</si>
  <si>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</si>
  <si>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</si>
  <si>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</si>
  <si>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</si>
  <si>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</si>
  <si>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</si>
  <si>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</si>
  <si>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</si>
  <si>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</si>
  <si>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</si>
  <si>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</si>
  <si>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</si>
  <si>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</si>
  <si>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</si>
  <si>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</si>
  <si>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</si>
  <si>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</si>
  <si>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</si>
  <si>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</si>
  <si>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</si>
  <si>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</si>
  <si>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</si>
  <si>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</si>
  <si>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</si>
  <si>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</si>
  <si>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</si>
  <si>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</si>
  <si>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</si>
  <si>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</si>
  <si>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</si>
  <si>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</si>
  <si>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</si>
  <si>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</si>
  <si>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</si>
  <si>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</si>
  <si>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</si>
  <si>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</si>
  <si>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</si>
  <si>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</si>
  <si>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</si>
  <si>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</si>
  <si>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</si>
  <si>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</si>
  <si>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</si>
  <si>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</si>
  <si>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</si>
  <si>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</si>
  <si>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</si>
  <si>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</si>
  <si>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</si>
  <si>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</si>
  <si>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</si>
  <si>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</si>
  <si>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</si>
  <si>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</si>
  <si>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</si>
  <si>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</si>
  <si>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</si>
  <si>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</si>
  <si>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</si>
  <si>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</si>
  <si>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</si>
  <si>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</si>
  <si>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</si>
  <si>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</si>
  <si>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</si>
  <si>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</si>
  <si>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</si>
  <si>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</si>
  <si>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</si>
  <si>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</si>
  <si>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</si>
  <si>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</si>
  <si>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</si>
  <si>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</si>
  <si>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</si>
  <si>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</si>
  <si>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</si>
  <si>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</si>
  <si>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</si>
  <si>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</si>
  <si>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</si>
  <si>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</si>
  <si>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</si>
  <si>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</si>
  <si>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</si>
  <si>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</si>
  <si>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</si>
  <si>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</si>
  <si>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</si>
  <si>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</si>
  <si>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</si>
  <si>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</si>
  <si>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</si>
  <si>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</si>
  <si>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</si>
  <si>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</si>
  <si>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</si>
  <si>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</si>
  <si>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</si>
  <si>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</si>
  <si>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</si>
  <si>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</si>
  <si>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</si>
  <si>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</si>
  <si>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</si>
  <si>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</si>
  <si>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</si>
  <si>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</si>
  <si>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</si>
  <si>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</si>
  <si>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</si>
  <si>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</si>
  <si>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</si>
  <si>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</si>
  <si>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</si>
  <si>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</si>
  <si>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</si>
  <si>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</si>
  <si>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</si>
  <si>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</si>
  <si>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</si>
  <si>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</si>
  <si>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</si>
  <si>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</si>
  <si>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</si>
  <si>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</si>
  <si>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</si>
  <si>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</si>
  <si>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</si>
  <si>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</si>
  <si>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</si>
  <si>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</si>
  <si>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</si>
  <si>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</si>
  <si>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</si>
  <si>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</si>
  <si>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</si>
  <si>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</si>
  <si>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</si>
  <si>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</si>
  <si>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</si>
  <si>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</si>
  <si>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</si>
  <si>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</si>
  <si>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</si>
  <si>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</si>
  <si>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</si>
  <si>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</si>
  <si>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</si>
  <si>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</si>
  <si>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</si>
  <si>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</si>
  <si>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</si>
  <si>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</si>
  <si>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</si>
  <si>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</si>
  <si>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</si>
  <si>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</si>
  <si>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</si>
  <si>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</si>
  <si>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</si>
  <si>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</si>
  <si>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</si>
  <si>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</si>
  <si>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</si>
  <si>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</si>
  <si>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</si>
  <si>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</si>
  <si>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</si>
  <si>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</si>
  <si>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</si>
  <si>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</si>
  <si>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</si>
  <si>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</si>
  <si>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</si>
  <si>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</si>
  <si>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</si>
  <si>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</si>
  <si>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</si>
  <si>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</si>
  <si>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</si>
  <si>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</si>
  <si>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</si>
  <si>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</si>
  <si>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</si>
  <si>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</si>
  <si>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</si>
  <si>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</si>
  <si>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</si>
  <si>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</si>
  <si>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</si>
  <si>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</si>
  <si>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</si>
  <si>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</si>
  <si>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</si>
  <si>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</si>
  <si>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</si>
  <si>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</si>
  <si>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</si>
  <si>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</si>
  <si>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</si>
  <si>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</si>
  <si>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</si>
  <si>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</si>
  <si>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</si>
  <si>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</si>
  <si>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</si>
  <si>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</si>
  <si>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</si>
  <si>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</si>
  <si>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</si>
  <si>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</si>
  <si>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</si>
  <si>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</si>
  <si>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</si>
  <si>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</si>
  <si>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</si>
  <si>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</si>
  <si>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</si>
  <si>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</si>
  <si>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</si>
  <si>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</si>
  <si>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</si>
  <si>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</si>
  <si>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</si>
  <si>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</si>
  <si>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</si>
  <si>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</si>
  <si>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</si>
  <si>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</si>
  <si>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</si>
  <si>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</si>
  <si>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</si>
  <si>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</si>
  <si>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</si>
  <si>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</si>
  <si>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</si>
  <si>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</si>
  <si>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</si>
  <si>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</si>
  <si>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</si>
  <si>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</si>
  <si>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</si>
  <si>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</si>
  <si>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</si>
  <si>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</si>
  <si>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</si>
  <si>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</si>
  <si>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</si>
  <si>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</si>
  <si>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</si>
  <si>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</si>
  <si>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</si>
  <si>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</si>
  <si>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</si>
  <si>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</si>
  <si>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</si>
  <si>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</si>
  <si>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</si>
  <si>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</si>
  <si>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</si>
  <si>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</si>
  <si>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</si>
  <si>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</si>
  <si>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</si>
  <si>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</si>
  <si>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</si>
  <si>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</si>
  <si>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</si>
  <si>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</si>
  <si>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</si>
  <si>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</si>
  <si>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</si>
  <si>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</si>
  <si>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</si>
  <si>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</si>
  <si>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</si>
  <si>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</si>
  <si>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</si>
  <si>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</si>
  <si>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</si>
  <si>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</si>
  <si>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</si>
  <si>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</si>
  <si>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</si>
  <si>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</si>
  <si>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</si>
  <si>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</si>
  <si>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</si>
  <si>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</si>
  <si>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</si>
  <si>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</si>
  <si>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</si>
  <si>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</si>
  <si>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</si>
  <si>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</si>
  <si>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</si>
  <si>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</si>
  <si>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</si>
  <si>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</si>
  <si>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</si>
  <si>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</si>
  <si>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</si>
  <si>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</si>
  <si>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</si>
  <si>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</si>
  <si>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</si>
  <si>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</si>
  <si>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</si>
  <si>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</si>
  <si>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</si>
  <si>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</si>
  <si>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</si>
  <si>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</si>
  <si>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</si>
  <si>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</si>
  <si>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</si>
  <si>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</si>
  <si>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</si>
  <si>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</si>
  <si>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</si>
  <si>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</si>
  <si>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</si>
  <si>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</si>
  <si>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</si>
  <si>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</si>
  <si>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</si>
  <si>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</si>
  <si>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</si>
  <si>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</si>
  <si>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</si>
  <si>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</si>
  <si>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</si>
  <si>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</si>
  <si>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</si>
  <si>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</si>
  <si>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</si>
  <si>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</si>
  <si>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</si>
  <si>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</si>
  <si>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</si>
  <si>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</si>
  <si>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</si>
  <si>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</si>
  <si>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</si>
  <si>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</si>
  <si>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</si>
  <si>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</si>
  <si>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</si>
  <si>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</si>
  <si>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</si>
  <si>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</si>
  <si>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</si>
  <si>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</si>
  <si>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</si>
  <si>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</si>
  <si>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</si>
  <si>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</si>
  <si>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</si>
  <si>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</si>
  <si>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</si>
  <si>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</si>
  <si>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</si>
  <si>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</si>
  <si>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</si>
  <si>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</si>
  <si>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</si>
  <si>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</si>
  <si>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</si>
  <si>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</si>
  <si>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</si>
  <si>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</si>
  <si>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</si>
  <si>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</si>
  <si>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</si>
  <si>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</si>
  <si>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</si>
  <si>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</si>
  <si>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</si>
  <si>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</si>
  <si>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</si>
  <si>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</si>
  <si>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</si>
  <si>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</si>
  <si>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</si>
  <si>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</si>
  <si>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</si>
  <si>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</si>
  <si>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</si>
  <si>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</si>
  <si>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</si>
  <si>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</si>
  <si>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</si>
  <si>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</si>
  <si>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</si>
  <si>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</si>
  <si>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</si>
  <si>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</si>
  <si>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</si>
  <si>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</si>
  <si>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</si>
  <si>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</si>
  <si>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</si>
  <si>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</si>
  <si>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</si>
  <si>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</si>
  <si>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</si>
  <si>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</si>
  <si>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</si>
  <si>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</si>
  <si>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</si>
  <si>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</si>
  <si>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</si>
  <si>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</si>
  <si>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</si>
  <si>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</si>
  <si>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</si>
  <si>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</si>
  <si>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</si>
  <si>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</si>
  <si>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</si>
  <si>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</si>
  <si>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</si>
  <si>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</si>
  <si>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</si>
  <si>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</si>
  <si>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</si>
  <si>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</si>
  <si>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</si>
  <si>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</si>
  <si>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</si>
  <si>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</si>
  <si>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</si>
  <si>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</si>
  <si>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</si>
  <si>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</si>
  <si>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</si>
  <si>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</si>
  <si>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</si>
  <si>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</si>
  <si>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</si>
  <si>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</si>
  <si>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</si>
  <si>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</si>
  <si>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</si>
  <si>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</si>
  <si>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</si>
  <si>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</si>
  <si>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</si>
  <si>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</si>
  <si>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</si>
  <si>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</si>
  <si>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</si>
  <si>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</si>
  <si>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</si>
  <si>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</si>
  <si>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</si>
  <si>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</si>
  <si>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</si>
  <si>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</si>
  <si>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</si>
  <si>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</si>
  <si>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</si>
  <si>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</si>
  <si>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</si>
  <si>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</si>
  <si>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</si>
  <si>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</si>
  <si>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</si>
  <si>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</si>
  <si>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</si>
  <si>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</si>
  <si>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</si>
  <si>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</si>
  <si>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</si>
  <si>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</si>
  <si>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</si>
  <si>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</si>
  <si>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</si>
  <si>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</si>
  <si>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</si>
  <si>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</si>
  <si>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</si>
  <si>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</si>
  <si>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</si>
  <si>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</si>
  <si>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</si>
  <si>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</si>
  <si>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</si>
  <si>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</si>
  <si>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</si>
  <si>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</si>
  <si>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</si>
  <si>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</si>
  <si>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</si>
  <si>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</si>
  <si>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</si>
  <si>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</si>
  <si>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</si>
  <si>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</si>
  <si>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</si>
  <si>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</si>
  <si>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</si>
  <si>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</si>
  <si>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</si>
  <si>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</si>
  <si>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</si>
  <si>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</si>
  <si>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</si>
  <si>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</si>
  <si>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</si>
  <si>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</si>
  <si>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</si>
  <si>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</si>
  <si>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</si>
  <si>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</si>
  <si>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</si>
  <si>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</si>
  <si>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</si>
  <si>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</si>
  <si>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</si>
  <si>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</si>
  <si>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</si>
  <si>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</si>
  <si>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</si>
  <si>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</si>
  <si>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</si>
  <si>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</si>
  <si>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</si>
  <si>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</si>
  <si>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</si>
  <si>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</si>
  <si>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</si>
  <si>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</si>
  <si>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</si>
  <si>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</si>
  <si>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</si>
  <si>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</si>
  <si>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</si>
  <si>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</si>
  <si>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</si>
  <si>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</si>
  <si>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</si>
  <si>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</si>
  <si>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</si>
  <si>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</si>
  <si>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</si>
  <si>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</si>
  <si>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</si>
  <si>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</si>
  <si>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</si>
  <si>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</si>
  <si>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</si>
  <si>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</si>
  <si>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</si>
  <si>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</si>
  <si>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</si>
  <si>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</si>
  <si>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</si>
  <si>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</si>
  <si>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</si>
  <si>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</si>
  <si>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</si>
  <si>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</si>
  <si>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</si>
  <si>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</si>
  <si>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</si>
  <si>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</si>
  <si>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</si>
  <si>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</si>
  <si>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</si>
  <si>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</si>
  <si>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</si>
  <si>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</si>
  <si>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</si>
  <si>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</si>
  <si>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</si>
  <si>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</si>
  <si>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</si>
  <si>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</si>
  <si>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</si>
  <si>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</si>
  <si>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</si>
  <si>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</si>
  <si>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</si>
  <si>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</si>
  <si>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</si>
  <si>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</si>
  <si>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</si>
  <si>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</si>
  <si>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</si>
  <si>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</si>
  <si>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</si>
  <si>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</si>
  <si>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</si>
  <si>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</si>
  <si>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</si>
  <si>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</si>
  <si>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</si>
  <si>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</si>
  <si>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</si>
  <si>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</si>
  <si>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</si>
  <si>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</si>
  <si>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</si>
  <si>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</si>
  <si>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</si>
  <si>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</si>
  <si>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</si>
  <si>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</si>
  <si>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</si>
  <si>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</si>
  <si>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</si>
  <si>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</si>
  <si>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</si>
  <si>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</si>
  <si>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</si>
  <si>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</si>
  <si>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</si>
  <si>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</si>
  <si>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</si>
  <si>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</si>
  <si>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</si>
  <si>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</si>
  <si>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</si>
  <si>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</si>
  <si>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</si>
  <si>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</si>
  <si>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</si>
  <si>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</si>
  <si>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</si>
  <si>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</si>
  <si>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</si>
  <si>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</si>
  <si>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</si>
  <si>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</si>
  <si>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</si>
  <si>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</si>
  <si>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</si>
  <si>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</si>
  <si>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</si>
  <si>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</si>
  <si>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</si>
  <si>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</si>
  <si>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</si>
  <si>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</si>
  <si>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</si>
  <si>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</si>
  <si>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</si>
  <si>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</si>
  <si>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</si>
  <si>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</si>
  <si>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</si>
  <si>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</si>
  <si>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</si>
  <si>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</si>
  <si>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</si>
  <si>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</si>
  <si>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</si>
  <si>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</si>
  <si>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</si>
  <si>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</si>
  <si>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</si>
  <si>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</si>
  <si>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</si>
  <si>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</si>
  <si>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</si>
  <si>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</si>
  <si>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</si>
  <si>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</si>
  <si>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</si>
  <si>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</si>
  <si>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</si>
  <si>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</si>
  <si>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</si>
  <si>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</si>
  <si>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</si>
  <si>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</si>
  <si>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</si>
  <si>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</si>
  <si>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</si>
  <si>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</si>
  <si>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</si>
  <si>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</si>
  <si>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</si>
  <si>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</si>
  <si>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</si>
  <si>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</si>
  <si>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</si>
  <si>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</si>
  <si>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</si>
  <si>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</si>
  <si>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</si>
  <si>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</si>
  <si>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</si>
  <si>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</si>
  <si>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</si>
  <si>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</si>
  <si>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</si>
  <si>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</si>
  <si>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</si>
  <si>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</si>
  <si>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</si>
  <si>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</si>
  <si>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</si>
  <si>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</si>
  <si>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</si>
  <si>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</si>
  <si>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</si>
  <si>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</si>
  <si>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</si>
  <si>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</si>
  <si>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</si>
  <si>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</si>
  <si>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</si>
  <si>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</si>
  <si>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</si>
  <si>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</si>
  <si>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</si>
  <si>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</si>
  <si>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</si>
  <si>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</si>
  <si>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</si>
  <si>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</si>
  <si>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</si>
  <si>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</si>
  <si>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</si>
  <si>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</si>
  <si>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</si>
  <si>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</si>
  <si>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</si>
  <si>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</si>
  <si>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</si>
  <si>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</si>
  <si>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</si>
  <si>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</si>
  <si>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</si>
  <si>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</si>
  <si>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</si>
  <si>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</si>
  <si>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</si>
  <si>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</si>
  <si>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</si>
  <si>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</si>
  <si>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</si>
  <si>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</si>
  <si>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</si>
  <si>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</si>
  <si>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</si>
  <si>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</si>
  <si>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</si>
  <si>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</si>
  <si>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</si>
  <si>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</si>
  <si>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</si>
  <si>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</si>
  <si>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</si>
  <si>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</si>
  <si>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</si>
  <si>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</si>
  <si>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</si>
  <si>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</si>
  <si>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</si>
  <si>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</si>
  <si>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</si>
  <si>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</si>
  <si>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</si>
  <si>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</si>
  <si>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</si>
  <si>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</si>
  <si>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</si>
  <si>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</si>
  <si>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</si>
  <si>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</si>
  <si>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</si>
  <si>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</si>
  <si>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</si>
  <si>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</si>
  <si>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</si>
  <si>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</si>
  <si>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</si>
  <si>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</si>
  <si>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</si>
  <si>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</si>
  <si>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</si>
  <si>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</si>
  <si>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</si>
  <si>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</si>
  <si>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</si>
  <si>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</si>
  <si>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</si>
  <si>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</si>
  <si>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</si>
  <si>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</si>
  <si>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</si>
  <si>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</si>
  <si>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</si>
  <si>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</si>
  <si>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</si>
  <si>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</si>
  <si>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</si>
  <si>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</si>
  <si>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</si>
  <si>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</si>
  <si>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</si>
  <si>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</si>
  <si>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</si>
  <si>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</si>
  <si>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</si>
  <si>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</si>
  <si>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</si>
  <si>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</si>
  <si>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</si>
  <si>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</si>
  <si>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</si>
  <si>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</si>
  <si>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</si>
  <si>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</si>
  <si>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</si>
  <si>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</si>
  <si>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</si>
  <si>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</si>
  <si>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</si>
  <si>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</si>
  <si>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</si>
  <si>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</si>
  <si>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</si>
  <si>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</si>
  <si>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</si>
  <si>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</si>
  <si>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</si>
  <si>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</si>
  <si>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</si>
  <si>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</si>
  <si>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</si>
  <si>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</si>
  <si>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</si>
  <si>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</si>
  <si>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</si>
  <si>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</si>
  <si>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</si>
  <si>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</si>
  <si>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</si>
  <si>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</si>
  <si>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</si>
  <si>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</si>
  <si>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</si>
  <si>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</si>
  <si>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</si>
  <si>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</si>
  <si>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</si>
  <si>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</si>
  <si>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</si>
  <si>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</si>
  <si>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</si>
  <si>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</si>
  <si>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</si>
  <si>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</si>
  <si>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</si>
  <si>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</si>
  <si>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</si>
  <si>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</si>
  <si>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</si>
  <si>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</si>
  <si>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</si>
  <si>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</si>
  <si>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</si>
  <si>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</si>
  <si>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</si>
  <si>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</si>
  <si>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</si>
  <si>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</si>
  <si>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</si>
  <si>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</si>
  <si>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</si>
  <si>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</si>
  <si>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</si>
  <si>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</si>
  <si>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</si>
  <si>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</si>
  <si>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</si>
  <si>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</si>
  <si>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</si>
  <si>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</si>
  <si>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</si>
  <si>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</si>
  <si>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</si>
  <si>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</si>
  <si>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</si>
  <si>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</si>
  <si>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</si>
  <si>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</si>
  <si>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</si>
  <si>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</si>
  <si>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</si>
  <si>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</si>
  <si>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</si>
  <si>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</si>
  <si>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</si>
  <si>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</si>
  <si>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</si>
  <si>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</si>
  <si>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</si>
  <si>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</si>
  <si>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</si>
  <si>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</si>
  <si>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</si>
  <si>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</si>
  <si>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</si>
  <si>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</si>
  <si>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</si>
  <si>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</si>
  <si>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</si>
  <si>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</si>
  <si>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</si>
  <si>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</si>
  <si>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</si>
  <si>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</si>
  <si>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</si>
  <si>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</si>
  <si>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</si>
  <si>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</si>
  <si>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</si>
  <si>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</si>
  <si>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</si>
  <si>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</si>
  <si>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</si>
  <si>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</si>
  <si>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</si>
  <si>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</si>
  <si>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</si>
  <si>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</si>
  <si>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</si>
  <si>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</si>
  <si>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</si>
  <si>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</si>
  <si>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</si>
  <si>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</si>
  <si>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</si>
  <si>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</si>
  <si>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</si>
  <si>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</si>
  <si>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</si>
  <si>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</si>
  <si>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</si>
  <si>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</si>
  <si>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</si>
  <si>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</si>
  <si>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</si>
  <si>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</si>
  <si>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</si>
  <si>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</si>
  <si>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</si>
  <si>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</si>
  <si>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</si>
  <si>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</si>
  <si>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</si>
  <si>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</si>
  <si>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</si>
  <si>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</si>
  <si>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</si>
  <si>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</si>
  <si>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</si>
  <si>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</si>
  <si>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</si>
  <si>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</si>
  <si>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</si>
  <si>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</si>
  <si>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</si>
  <si>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</si>
  <si>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</si>
  <si>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</si>
  <si>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</si>
  <si>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</si>
  <si>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</si>
  <si>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</si>
  <si>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</si>
  <si>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</si>
  <si>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</si>
  <si>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</si>
  <si>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</si>
  <si>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</si>
  <si>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</si>
  <si>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</si>
  <si>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</si>
  <si>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</si>
  <si>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</si>
  <si>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</si>
  <si>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</si>
  <si>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</si>
  <si>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</si>
  <si>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</si>
  <si>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</si>
  <si>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</si>
  <si>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</si>
  <si>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</si>
  <si>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</si>
  <si>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</si>
  <si>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</si>
  <si>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</si>
  <si>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</si>
  <si>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</si>
  <si>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</si>
  <si>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</si>
  <si>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</si>
  <si>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</si>
  <si>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</si>
  <si>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</si>
  <si>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</si>
  <si>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</si>
  <si>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</si>
  <si>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</si>
  <si>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</si>
  <si>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</si>
  <si>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</si>
  <si>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</si>
  <si>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</si>
  <si>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</si>
  <si>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</si>
  <si>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</si>
  <si>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</si>
  <si>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</si>
  <si>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</si>
  <si>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</si>
  <si>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</si>
  <si>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</si>
  <si>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</si>
  <si>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</si>
  <si>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</si>
  <si>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</si>
  <si>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</si>
  <si>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</si>
  <si>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</si>
  <si>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</si>
  <si>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</si>
  <si>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</si>
  <si>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</si>
  <si>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</si>
  <si>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</si>
  <si>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</si>
  <si>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</si>
  <si>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</si>
  <si>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</si>
  <si>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</si>
  <si>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</si>
  <si>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</si>
  <si>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</si>
  <si>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</si>
  <si>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</si>
  <si>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</si>
  <si>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</si>
  <si>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</si>
  <si>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</si>
  <si>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</si>
  <si>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</si>
  <si>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</si>
  <si>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</si>
  <si>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</si>
  <si>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</si>
  <si>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</si>
  <si>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</si>
  <si>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</si>
  <si>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</si>
  <si>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</si>
  <si>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</si>
  <si>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</si>
  <si>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</si>
  <si>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</si>
  <si>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</si>
  <si>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</si>
  <si>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</si>
  <si>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</si>
  <si>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</si>
  <si>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</si>
  <si>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</si>
  <si>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</si>
  <si>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</si>
  <si>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</si>
  <si>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</si>
  <si>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</si>
  <si>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</si>
  <si>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</si>
  <si>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</si>
  <si>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</si>
  <si>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</si>
  <si>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</si>
  <si>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</si>
  <si>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</si>
  <si>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</si>
  <si>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</si>
  <si>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</si>
  <si>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</si>
  <si>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</si>
  <si>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</si>
  <si>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</si>
  <si>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</si>
  <si>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</si>
  <si>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</si>
  <si>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</si>
  <si>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</si>
  <si>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</si>
  <si>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</si>
  <si>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</si>
  <si>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</si>
  <si>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</si>
  <si>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</si>
  <si>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</si>
  <si>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</si>
  <si>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</si>
  <si>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</si>
  <si>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</si>
  <si>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</si>
  <si>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</si>
  <si>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</si>
  <si>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</si>
  <si>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</si>
  <si>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</si>
  <si>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</si>
  <si>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</si>
  <si>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</si>
  <si>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</si>
  <si>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</si>
  <si>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</si>
  <si>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</si>
  <si>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</si>
  <si>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</si>
  <si>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</si>
  <si>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</si>
  <si>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</si>
  <si>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</si>
  <si>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</si>
  <si>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</si>
  <si>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</si>
  <si>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</si>
  <si>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</si>
  <si>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</si>
  <si>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</si>
  <si>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</si>
  <si>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</si>
  <si>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</si>
  <si>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</si>
  <si>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</si>
  <si>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</si>
  <si>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</si>
  <si>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</si>
  <si>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</si>
  <si>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</si>
  <si>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</si>
  <si>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</si>
  <si>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</si>
  <si>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</si>
  <si>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</si>
  <si>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</si>
  <si>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</si>
  <si>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</si>
  <si>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</si>
  <si>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</si>
  <si>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</si>
  <si>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</si>
  <si>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</si>
  <si>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</si>
  <si>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</si>
  <si>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</si>
  <si>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</si>
  <si>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</si>
  <si>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</si>
  <si>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</si>
  <si>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</si>
  <si>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</si>
  <si>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</si>
  <si>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</si>
  <si>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</si>
  <si>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</si>
  <si>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</si>
  <si>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</si>
  <si>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</si>
  <si>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</si>
  <si>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</si>
  <si>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</si>
  <si>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</si>
  <si>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</si>
  <si>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</si>
  <si>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</si>
  <si>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</si>
  <si>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</si>
  <si>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</si>
  <si>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</si>
  <si>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</si>
  <si>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</si>
  <si>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</si>
  <si>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</si>
  <si>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</si>
  <si>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</si>
  <si>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</si>
  <si>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</si>
  <si>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</si>
  <si>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</si>
  <si>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</si>
  <si>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</si>
  <si>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</si>
  <si>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</si>
  <si>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</si>
  <si>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</si>
  <si>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</si>
  <si>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</si>
  <si>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</si>
  <si>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</si>
  <si>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</si>
  <si>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</si>
  <si>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</si>
  <si>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</si>
  <si>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</si>
  <si>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</si>
  <si>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</si>
  <si>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</si>
  <si>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</si>
  <si>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</si>
  <si>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</si>
  <si>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</si>
  <si>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</si>
  <si>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</si>
  <si>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</si>
  <si>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</si>
  <si>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</si>
  <si>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</si>
  <si>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</si>
  <si>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</si>
  <si>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</si>
  <si>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</si>
  <si>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</si>
  <si>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</si>
  <si>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</si>
  <si>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</si>
  <si>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</si>
  <si>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</si>
  <si>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</si>
  <si>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</si>
  <si>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</si>
  <si>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</si>
  <si>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</si>
  <si>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</si>
  <si>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</si>
  <si>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</si>
  <si>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</si>
  <si>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</si>
  <si>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</si>
  <si>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</si>
  <si>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</si>
  <si>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</si>
  <si>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</si>
  <si>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</si>
  <si>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</si>
  <si>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</si>
  <si>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</si>
  <si>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</si>
  <si>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</si>
  <si>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</si>
  <si>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</si>
  <si>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</si>
  <si>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</si>
  <si>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</si>
  <si>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</si>
  <si>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</si>
  <si>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</si>
  <si>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</si>
  <si>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</si>
  <si>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</si>
  <si>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</si>
  <si>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</si>
  <si>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</si>
  <si>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</si>
  <si>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</si>
  <si>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</si>
  <si>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</si>
  <si>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</si>
  <si>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</si>
  <si>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</si>
  <si>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</si>
  <si>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</si>
  <si>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</si>
  <si>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</si>
  <si>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</si>
  <si>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</si>
  <si>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</si>
  <si>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</si>
  <si>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</si>
  <si>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</si>
  <si>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</si>
  <si>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</si>
  <si>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</si>
  <si>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</si>
  <si>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</si>
  <si>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</si>
  <si>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</si>
  <si>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</si>
  <si>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</si>
  <si>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</si>
  <si>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</si>
  <si>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</si>
  <si>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</si>
  <si>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</si>
  <si>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</si>
  <si>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</si>
  <si>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</si>
  <si>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</si>
  <si>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</si>
  <si>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</si>
  <si>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</si>
  <si>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</si>
  <si>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</si>
  <si>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</si>
  <si>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</si>
  <si>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</si>
  <si>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</si>
  <si>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</si>
  <si>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</si>
  <si>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</si>
  <si>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</si>
  <si>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</si>
  <si>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</si>
  <si>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</si>
  <si>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</si>
  <si>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</si>
  <si>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</si>
  <si>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</si>
  <si>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</si>
  <si>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</si>
  <si>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</si>
  <si>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</si>
  <si>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</si>
  <si>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</si>
  <si>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</si>
  <si>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</si>
  <si>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</si>
  <si>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</si>
  <si>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</si>
  <si>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</si>
  <si>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</si>
  <si>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</si>
  <si>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</si>
  <si>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</si>
  <si>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</si>
  <si>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</si>
  <si>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</si>
  <si>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</si>
  <si>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</si>
  <si>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</si>
  <si>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</si>
  <si>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</si>
  <si>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</si>
  <si>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</si>
  <si>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</si>
  <si>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</si>
  <si>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</si>
  <si>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</si>
  <si>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</si>
  <si>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</si>
  <si>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</si>
  <si>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</si>
  <si>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</si>
  <si>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</si>
  <si>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</si>
  <si>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</si>
  <si>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</si>
  <si>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</si>
  <si>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</si>
  <si>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</si>
  <si>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</si>
  <si>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</si>
  <si>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</si>
  <si>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</si>
  <si>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</si>
  <si>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</si>
  <si>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</si>
  <si>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</si>
  <si>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</si>
  <si>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</si>
  <si>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</si>
  <si>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</si>
  <si>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</si>
  <si>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</si>
  <si>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</si>
  <si>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</si>
  <si>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</si>
  <si>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</si>
  <si>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</si>
  <si>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</si>
  <si>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</si>
  <si>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</si>
  <si>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</si>
  <si>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</si>
  <si>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</si>
  <si>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</si>
  <si>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</si>
  <si>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</si>
  <si>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</si>
  <si>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</si>
  <si>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</si>
  <si>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</si>
  <si>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</si>
  <si>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</si>
  <si>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</si>
  <si>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</si>
  <si>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</si>
  <si>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</si>
  <si>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</si>
  <si>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</si>
  <si>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</si>
  <si>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</si>
  <si>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</si>
  <si>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</si>
  <si>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</si>
  <si>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</si>
  <si>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</si>
  <si>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</si>
  <si>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</si>
  <si>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</si>
  <si>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</si>
  <si>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</si>
  <si>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</si>
  <si>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</si>
  <si>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</si>
  <si>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</si>
  <si>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</si>
  <si>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</si>
  <si>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</si>
  <si>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</si>
  <si>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</si>
  <si>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</si>
  <si>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</si>
  <si>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</si>
  <si>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</si>
  <si>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</si>
  <si>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</si>
  <si>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</si>
  <si>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</si>
  <si>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</si>
  <si>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</si>
  <si>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</si>
  <si>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</si>
  <si>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</si>
  <si>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</si>
  <si>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</si>
  <si>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</si>
  <si>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</si>
  <si>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</si>
  <si>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</si>
  <si>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</si>
  <si>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</si>
  <si>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</si>
  <si>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</si>
  <si>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</si>
  <si>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</si>
  <si>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</si>
  <si>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</si>
  <si>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</si>
  <si>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</si>
  <si>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</si>
  <si>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</si>
  <si>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</si>
  <si>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</si>
  <si>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</si>
  <si>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</si>
  <si>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</si>
  <si>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</si>
  <si>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</si>
  <si>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</si>
  <si>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</si>
  <si>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</si>
  <si>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</si>
  <si>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</si>
  <si>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</si>
  <si>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</si>
  <si>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</si>
  <si>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</si>
  <si>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</si>
  <si>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</si>
  <si>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</si>
  <si>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</si>
  <si>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</si>
  <si>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</si>
  <si>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</si>
  <si>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</si>
  <si>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</si>
  <si>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</si>
  <si>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</si>
  <si>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</si>
  <si>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</si>
  <si>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</si>
  <si>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</si>
  <si>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</si>
  <si>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</si>
  <si>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</si>
  <si>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</si>
  <si>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</si>
  <si>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</si>
  <si>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</si>
  <si>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</si>
  <si>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</si>
  <si>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</si>
  <si>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</si>
  <si>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</si>
  <si>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</si>
  <si>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</si>
  <si>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</si>
  <si>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</si>
  <si>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</si>
  <si>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</si>
  <si>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</si>
  <si>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</si>
  <si>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</si>
  <si>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</si>
  <si>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</si>
  <si>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</si>
  <si>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</si>
  <si>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</si>
  <si>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</si>
  <si>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</si>
  <si>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</si>
  <si>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</si>
  <si>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</si>
  <si>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</si>
  <si>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</si>
  <si>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</si>
  <si>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</si>
  <si>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</si>
  <si>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</si>
  <si>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</si>
  <si>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</si>
  <si>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</si>
  <si>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</si>
  <si>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</si>
  <si>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</si>
  <si>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</si>
  <si>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</si>
  <si>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</si>
  <si>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</si>
  <si>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</si>
  <si>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</si>
  <si>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</si>
  <si>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</si>
  <si>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</si>
  <si>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</si>
  <si>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</si>
  <si>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</si>
  <si>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</si>
  <si>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</si>
  <si>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</si>
  <si>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</si>
  <si>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</si>
  <si>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</si>
  <si>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</si>
  <si>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</si>
  <si>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</si>
  <si>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</si>
  <si>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</si>
  <si>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</si>
  <si>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</si>
  <si>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</si>
  <si>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</si>
  <si>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</si>
  <si>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</si>
  <si>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</si>
  <si>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</si>
  <si>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</si>
  <si>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</si>
  <si>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</si>
  <si>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</si>
  <si>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</si>
  <si>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</si>
  <si>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</si>
  <si>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</si>
  <si>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</si>
  <si>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</si>
  <si>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</si>
  <si>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</si>
  <si>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</si>
  <si>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</si>
  <si>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</si>
  <si>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</si>
  <si>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</si>
  <si>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</si>
  <si>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</si>
  <si>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</si>
  <si>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</si>
  <si>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</si>
  <si>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</si>
  <si>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</si>
  <si>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</si>
  <si>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</si>
  <si>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</si>
  <si>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</si>
  <si>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</si>
  <si>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</si>
  <si>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</si>
  <si>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</si>
  <si>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</si>
  <si>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</si>
  <si>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</si>
  <si>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</si>
  <si>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</si>
  <si>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</si>
  <si>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</si>
  <si>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</si>
  <si>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</si>
  <si>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</si>
  <si>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</si>
  <si>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</si>
  <si>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</si>
  <si>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</si>
  <si>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</si>
  <si>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</si>
  <si>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</si>
  <si>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</si>
  <si>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</si>
  <si>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</si>
  <si>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</si>
  <si>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</si>
  <si>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</si>
  <si>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</si>
  <si>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</si>
  <si>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</si>
  <si>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</si>
  <si>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</si>
  <si>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</si>
  <si>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</si>
  <si>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</si>
  <si>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</si>
  <si>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</si>
  <si>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</si>
  <si>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</si>
  <si>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</si>
  <si>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</si>
  <si>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</si>
  <si>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</si>
  <si>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</si>
  <si>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</si>
  <si>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</si>
  <si>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</si>
  <si>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</si>
  <si>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</si>
  <si>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</si>
  <si>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</si>
  <si>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</si>
  <si>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</si>
  <si>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</si>
  <si>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</si>
  <si>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</si>
  <si>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</si>
  <si>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</si>
  <si>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</si>
  <si>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</si>
  <si>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</si>
  <si>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</si>
  <si>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</si>
  <si>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</si>
  <si>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</si>
  <si>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</si>
  <si>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</si>
  <si>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</si>
  <si>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</si>
  <si>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</si>
  <si>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</si>
  <si>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</si>
  <si>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</si>
  <si>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</si>
  <si>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</si>
  <si>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</si>
  <si>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</si>
  <si>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</si>
  <si>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</si>
  <si>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</si>
  <si>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</si>
  <si>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</si>
  <si>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</si>
  <si>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</si>
  <si>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</si>
  <si>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</si>
  <si>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</si>
  <si>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</si>
  <si>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</si>
  <si>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</si>
  <si>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</si>
  <si>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</si>
  <si>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</si>
  <si>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</si>
  <si>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</si>
  <si>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</si>
  <si>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</si>
  <si>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</si>
  <si>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</si>
  <si>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</si>
  <si>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</si>
  <si>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</si>
  <si>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</si>
  <si>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</si>
  <si>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</si>
  <si>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</si>
  <si>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</si>
  <si>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</si>
  <si>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</si>
  <si>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</si>
  <si>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</si>
  <si>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</si>
  <si>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</si>
  <si>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</si>
  <si>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</si>
  <si>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</si>
  <si>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</si>
  <si>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</si>
  <si>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</si>
  <si>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</si>
  <si>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</si>
  <si>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</si>
  <si>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</si>
  <si>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</si>
  <si>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</si>
  <si>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</si>
  <si>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</si>
  <si>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</si>
  <si>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</si>
  <si>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</si>
  <si>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</si>
  <si>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</si>
  <si>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</si>
  <si>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</si>
  <si>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</si>
  <si>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</si>
  <si>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</si>
  <si>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</si>
  <si>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</si>
  <si>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</si>
  <si>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</si>
  <si>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</si>
  <si>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</si>
  <si>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</si>
  <si>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</si>
  <si>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</si>
  <si>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</si>
  <si>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</si>
  <si>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</si>
  <si>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</si>
  <si>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</si>
  <si>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</si>
  <si>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</si>
  <si>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</si>
  <si>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</si>
  <si>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</si>
  <si>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</si>
  <si>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</si>
  <si>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</si>
  <si>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</si>
  <si>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</si>
  <si>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</si>
  <si>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</si>
  <si>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</si>
  <si>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</si>
  <si>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</si>
  <si>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</si>
  <si>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</si>
  <si>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</si>
  <si>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</si>
  <si>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</si>
  <si>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</si>
  <si>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</si>
  <si>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</si>
  <si>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</si>
  <si>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</si>
  <si>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</si>
  <si>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</si>
  <si>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</si>
  <si>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</si>
  <si>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</si>
  <si>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</si>
  <si>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</si>
  <si>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</si>
  <si>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</si>
  <si>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</si>
  <si>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</si>
  <si>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</si>
  <si>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</si>
  <si>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</si>
  <si>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</si>
  <si>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</si>
  <si>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</si>
  <si>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</si>
  <si>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</si>
  <si>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</si>
  <si>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</si>
  <si>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</si>
  <si>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</si>
  <si>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</si>
  <si>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</si>
  <si>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</si>
  <si>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</si>
  <si>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</si>
  <si>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</si>
  <si>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</si>
  <si>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</si>
  <si>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</si>
  <si>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</si>
  <si>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</si>
  <si>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</si>
  <si>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</si>
  <si>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</si>
  <si>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</si>
  <si>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</si>
  <si>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</si>
  <si>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</si>
  <si>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</si>
  <si>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</si>
  <si>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</si>
  <si>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</si>
  <si>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</si>
  <si>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</si>
  <si>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</si>
  <si>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</si>
  <si>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</si>
  <si>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</si>
  <si>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</si>
  <si>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</si>
  <si>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</si>
  <si>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</si>
  <si>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</si>
  <si>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</si>
  <si>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</si>
  <si>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</si>
  <si>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</si>
  <si>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</si>
  <si>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</si>
  <si>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</si>
  <si>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</si>
  <si>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</si>
  <si>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</si>
  <si>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</si>
  <si>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</si>
  <si>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</si>
  <si>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</si>
  <si>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</si>
  <si>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</si>
  <si>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</si>
  <si>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</si>
  <si>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</si>
  <si>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</si>
  <si>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</si>
  <si>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</si>
  <si>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</si>
  <si>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</si>
  <si>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</si>
  <si>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</si>
  <si>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</si>
  <si>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</si>
  <si>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</si>
  <si>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</si>
  <si>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</si>
  <si>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</si>
  <si>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</si>
  <si>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</si>
  <si>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</si>
  <si>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</si>
  <si>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</si>
  <si>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</si>
  <si>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</si>
  <si>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</si>
  <si>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</si>
  <si>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</si>
  <si>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</si>
  <si>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</si>
  <si>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</si>
  <si>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</si>
  <si>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</si>
  <si>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</si>
  <si>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</si>
  <si>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</si>
  <si>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</si>
  <si>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</si>
  <si>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</si>
  <si>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</si>
  <si>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</si>
  <si>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</si>
  <si>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</si>
  <si>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</si>
  <si>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</si>
  <si>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</si>
  <si>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</si>
  <si>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</si>
  <si>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</si>
  <si>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</si>
  <si>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</si>
  <si>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</si>
  <si>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</si>
  <si>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</si>
  <si>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</si>
  <si>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</si>
  <si>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</si>
  <si>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</si>
  <si>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</si>
  <si>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</si>
  <si>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</si>
  <si>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</si>
  <si>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</si>
  <si>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</si>
  <si>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</si>
  <si>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</si>
  <si>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</si>
  <si>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</si>
  <si>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</si>
  <si>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</si>
  <si>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</si>
  <si>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</si>
  <si>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</si>
  <si>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</si>
  <si>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</si>
  <si>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</si>
  <si>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</si>
  <si>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</si>
  <si>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</si>
  <si>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</si>
  <si>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</si>
  <si>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</si>
  <si>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</si>
  <si>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</si>
  <si>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</si>
  <si>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</si>
  <si>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</si>
  <si>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</si>
  <si>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</si>
  <si>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</si>
  <si>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</si>
  <si>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</si>
  <si>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</si>
  <si>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</si>
  <si>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</si>
  <si>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</si>
  <si>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</si>
  <si>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</si>
  <si>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</si>
  <si>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</si>
  <si>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</si>
  <si>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</si>
  <si>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</si>
  <si>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</si>
  <si>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</si>
  <si>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</si>
  <si>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</si>
  <si>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</si>
  <si>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</si>
  <si>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</si>
  <si>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</si>
  <si>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</si>
  <si>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</si>
  <si>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</si>
  <si>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</si>
  <si>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</si>
  <si>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</si>
  <si>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</si>
  <si>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</si>
  <si>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</si>
  <si>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</si>
  <si>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</si>
  <si>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</si>
  <si>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</si>
  <si>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</si>
  <si>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</si>
  <si>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</si>
  <si>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</si>
  <si>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</si>
  <si>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</si>
  <si>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</si>
  <si>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</si>
  <si>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</si>
  <si>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</si>
  <si>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</si>
  <si>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</si>
  <si>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</si>
  <si>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</si>
  <si>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</si>
  <si>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</si>
  <si>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</si>
  <si>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</si>
  <si>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</si>
  <si>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</si>
  <si>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</si>
  <si>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</si>
  <si>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</si>
  <si>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</si>
  <si>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</si>
  <si>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</si>
  <si>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</si>
  <si>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</si>
  <si>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</si>
  <si>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</si>
  <si>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</si>
  <si>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</si>
  <si>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</si>
  <si>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</si>
  <si>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</si>
  <si>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</si>
  <si>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</si>
  <si>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</si>
  <si>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</si>
  <si>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</si>
  <si>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</si>
  <si>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</si>
  <si>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</si>
  <si>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</si>
  <si>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</si>
  <si>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</si>
  <si>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</si>
  <si>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</si>
  <si>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</si>
  <si>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</si>
  <si>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</si>
  <si>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</si>
  <si>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</si>
  <si>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</si>
  <si>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</si>
  <si>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</si>
  <si>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</si>
  <si>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</si>
  <si>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</si>
  <si>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</si>
  <si>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</si>
  <si>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</si>
  <si>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</si>
  <si>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</si>
  <si>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</si>
  <si>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</si>
  <si>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</si>
  <si>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</si>
  <si>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</si>
  <si>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</si>
  <si>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</si>
  <si>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</si>
  <si>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</si>
  <si>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</si>
  <si>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</si>
  <si>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</si>
  <si>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</si>
  <si>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</si>
  <si>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</si>
  <si>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</si>
  <si>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</si>
  <si>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</si>
  <si>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</si>
  <si>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</si>
  <si>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</si>
  <si>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</si>
  <si>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</si>
  <si>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</si>
  <si>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</si>
  <si>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</si>
  <si>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</si>
  <si>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</si>
  <si>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</si>
  <si>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</si>
  <si>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</si>
  <si>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</si>
  <si>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</si>
  <si>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</si>
  <si>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</si>
  <si>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</si>
  <si>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</si>
  <si>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</si>
  <si>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</si>
  <si>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</si>
  <si>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</si>
  <si>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</si>
  <si>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</si>
  <si>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</si>
  <si>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</si>
  <si>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</si>
  <si>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</si>
  <si>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</si>
  <si>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</si>
  <si>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</si>
  <si>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</si>
  <si>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</si>
  <si>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</si>
  <si>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</si>
  <si>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</si>
  <si>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</si>
  <si>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</si>
  <si>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</si>
  <si>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</si>
  <si>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</si>
  <si>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</si>
  <si>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</si>
  <si>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</si>
  <si>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</si>
  <si>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</si>
  <si>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</si>
  <si>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</si>
  <si>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</si>
  <si>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</si>
  <si>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</si>
  <si>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</si>
  <si>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</si>
  <si>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</si>
  <si>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</si>
  <si>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</si>
  <si>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</si>
  <si>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</si>
  <si>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</si>
  <si>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</si>
  <si>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</si>
  <si>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</si>
  <si>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</si>
  <si>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</si>
  <si>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</si>
  <si>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</si>
  <si>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</si>
  <si>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</si>
  <si>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</si>
  <si>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</si>
  <si>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</si>
  <si>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</si>
  <si>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</si>
  <si>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</si>
  <si>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</si>
  <si>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</si>
  <si>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</si>
  <si>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</si>
  <si>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</si>
  <si>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</si>
  <si>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</si>
  <si>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</si>
  <si>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</si>
  <si>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</si>
  <si>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</si>
  <si>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</si>
  <si>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</si>
  <si>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</si>
  <si>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</si>
  <si>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</si>
  <si>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</si>
  <si>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</si>
  <si>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</si>
  <si>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</si>
  <si>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</si>
  <si>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</si>
  <si>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</si>
  <si>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</si>
  <si>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</si>
  <si>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</si>
  <si>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</si>
  <si>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</si>
  <si>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</si>
  <si>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</si>
  <si>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</si>
  <si>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</si>
  <si>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</si>
  <si>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</si>
  <si>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</si>
  <si>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</si>
  <si>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</si>
  <si>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</si>
  <si>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</si>
  <si>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</si>
  <si>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</si>
  <si>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</si>
  <si>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</si>
  <si>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</si>
  <si>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</si>
  <si>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</si>
  <si>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</si>
  <si>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</si>
  <si>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</si>
  <si>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</si>
  <si>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</si>
  <si>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</si>
  <si>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</si>
  <si>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</si>
  <si>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</si>
  <si>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</si>
  <si>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</si>
  <si>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</si>
  <si>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</si>
  <si>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</si>
  <si>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</si>
  <si>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</si>
  <si>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</si>
  <si>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</si>
  <si>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</si>
  <si>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</si>
  <si>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</si>
  <si>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</si>
  <si>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</si>
  <si>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</si>
  <si>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</si>
  <si>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</si>
  <si>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</si>
  <si>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</si>
  <si>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</si>
  <si>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</si>
  <si>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</si>
  <si>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</si>
  <si>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</si>
  <si>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</si>
  <si>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</si>
  <si>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</si>
  <si>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</si>
  <si>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</si>
  <si>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</si>
  <si>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</si>
  <si>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</si>
  <si>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</si>
  <si>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</si>
  <si>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</si>
  <si>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</si>
  <si>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</si>
  <si>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</si>
  <si>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</si>
  <si>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</si>
  <si>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</si>
  <si>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</si>
  <si>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</si>
  <si>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</si>
  <si>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</si>
  <si>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</si>
  <si>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</si>
  <si>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</si>
  <si>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</si>
  <si>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</si>
  <si>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</si>
  <si>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</si>
  <si>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</si>
  <si>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</si>
  <si>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</si>
  <si>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</si>
  <si>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</si>
  <si>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</si>
  <si>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</si>
  <si>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</si>
  <si>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</si>
  <si>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</si>
  <si>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</si>
  <si>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</si>
  <si>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</si>
  <si>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</si>
  <si>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</si>
  <si>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</si>
  <si>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</si>
  <si>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</si>
  <si>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</si>
  <si>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</si>
  <si>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</si>
  <si>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</si>
  <si>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</si>
  <si>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</si>
  <si>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</si>
  <si>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</si>
  <si>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</si>
  <si>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</si>
  <si>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</si>
  <si>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</si>
  <si>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</si>
  <si>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</si>
  <si>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</si>
  <si>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</si>
  <si>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</si>
  <si>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</si>
  <si>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</si>
  <si>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</si>
  <si>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</si>
  <si>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</si>
  <si>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</si>
  <si>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</si>
  <si>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</si>
  <si>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</si>
  <si>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</si>
  <si>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</si>
  <si>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</si>
  <si>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</si>
  <si>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</si>
  <si>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</si>
  <si>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</si>
  <si>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</si>
  <si>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</si>
  <si>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</si>
  <si>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</si>
  <si>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</si>
  <si>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</si>
  <si>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</si>
  <si>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</si>
  <si>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</si>
  <si>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</si>
  <si>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</si>
  <si>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</si>
  <si>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</si>
  <si>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</si>
  <si>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</si>
  <si>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</si>
  <si>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</si>
  <si>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</si>
  <si>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</si>
  <si>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</si>
  <si>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</si>
  <si>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</si>
  <si>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</si>
  <si>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</si>
  <si>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</si>
  <si>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</si>
  <si>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</si>
  <si>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</si>
  <si>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</si>
  <si>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</si>
  <si>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</si>
  <si>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</si>
  <si>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</si>
  <si>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</si>
  <si>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</si>
  <si>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</si>
  <si>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</si>
  <si>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</si>
  <si>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</si>
  <si>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</si>
  <si>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</si>
  <si>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</si>
  <si>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</si>
  <si>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</si>
  <si>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</si>
  <si>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</si>
  <si>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</si>
  <si>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</si>
  <si>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</si>
  <si>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</si>
  <si>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</si>
  <si>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</si>
  <si>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</si>
  <si>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</si>
  <si>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</si>
  <si>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</si>
  <si>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</si>
  <si>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</si>
  <si>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</si>
  <si>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</si>
  <si>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</si>
  <si>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</si>
  <si>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</si>
  <si>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</si>
  <si>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</si>
  <si>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</si>
  <si>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</si>
  <si>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</si>
  <si>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</si>
  <si>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</si>
  <si>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</si>
  <si>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</si>
  <si>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</si>
  <si>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</si>
  <si>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</si>
  <si>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</si>
  <si>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</si>
  <si>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</si>
  <si>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</si>
  <si>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</si>
  <si>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</si>
  <si>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</si>
  <si>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</si>
  <si>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</si>
  <si>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</si>
  <si>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</si>
  <si>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</si>
  <si>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</si>
  <si>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</si>
  <si>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</si>
  <si>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</si>
  <si>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</si>
  <si>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</si>
  <si>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</si>
  <si>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</si>
  <si>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</si>
  <si>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</si>
  <si>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</si>
  <si>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</si>
  <si>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</si>
  <si>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</si>
  <si>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</si>
  <si>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</si>
  <si>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</si>
  <si>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</si>
  <si>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</si>
  <si>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</si>
  <si>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</si>
  <si>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</si>
  <si>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</si>
  <si>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</si>
  <si>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</si>
  <si>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</si>
  <si>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</si>
  <si>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</si>
  <si>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</si>
  <si>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</si>
  <si>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</si>
  <si>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</si>
  <si>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</si>
  <si>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</si>
  <si>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</si>
  <si>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</si>
  <si>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</si>
  <si>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</si>
  <si>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</si>
  <si>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</si>
  <si>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</si>
  <si>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</si>
  <si>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</si>
  <si>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</si>
  <si>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</si>
  <si>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</si>
  <si>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</si>
  <si>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</si>
  <si>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</si>
  <si>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</si>
  <si>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</si>
  <si>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</si>
  <si>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</si>
  <si>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</si>
  <si>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</si>
  <si>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</si>
  <si>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</si>
  <si>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</si>
  <si>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</si>
  <si>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</si>
  <si>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</si>
  <si>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</si>
  <si>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</si>
  <si>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</si>
  <si>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</si>
  <si>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</si>
  <si>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</si>
  <si>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</si>
  <si>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</si>
  <si>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</si>
  <si>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</si>
  <si>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</si>
  <si>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</si>
  <si>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</si>
  <si>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</si>
  <si>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</si>
  <si>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</si>
  <si>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</si>
  <si>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</si>
  <si>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</si>
  <si>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</si>
  <si>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</si>
  <si>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</si>
  <si>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</si>
  <si>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</si>
  <si>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</si>
  <si>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</si>
  <si>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</si>
  <si>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</si>
  <si>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</si>
  <si>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</si>
  <si>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</si>
  <si>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</si>
  <si>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</si>
  <si>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</si>
  <si>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</si>
  <si>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</si>
  <si>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</si>
  <si>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</si>
  <si>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</si>
  <si>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</si>
  <si>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</si>
  <si>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</si>
  <si>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</si>
  <si>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</si>
  <si>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</si>
  <si>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</si>
  <si>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</si>
  <si>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</si>
  <si>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</si>
  <si>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</si>
  <si>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</si>
  <si>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</si>
  <si>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</si>
  <si>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</si>
  <si>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</si>
  <si>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</si>
  <si>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</si>
  <si>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</si>
  <si>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</si>
  <si>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</si>
  <si>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</si>
  <si>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</si>
  <si>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</si>
  <si>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</si>
  <si>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</si>
  <si>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</si>
  <si>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</si>
  <si>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</si>
  <si>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</si>
  <si>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</si>
  <si>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</si>
  <si>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</si>
  <si>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</si>
  <si>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</si>
  <si>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</si>
  <si>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</si>
  <si>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</si>
  <si>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</si>
  <si>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</si>
  <si>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</si>
  <si>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</si>
  <si>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</si>
  <si>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</si>
  <si>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</si>
  <si>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</si>
  <si>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</si>
  <si>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</si>
  <si>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</si>
  <si>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</si>
  <si>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</si>
  <si>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</si>
  <si>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</si>
  <si>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</si>
  <si>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</si>
  <si>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</si>
  <si>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</si>
  <si>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</si>
  <si>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</si>
  <si>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</si>
  <si>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</si>
  <si>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</si>
  <si>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</si>
  <si>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</si>
  <si>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</si>
  <si>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</si>
  <si>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</si>
  <si>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</si>
  <si>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</si>
  <si>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</si>
  <si>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</si>
  <si>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</si>
  <si>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</si>
  <si>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</si>
  <si>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</si>
  <si>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</si>
  <si>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</si>
  <si>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</si>
  <si>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</si>
  <si>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</si>
  <si>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</si>
  <si>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</si>
  <si>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</si>
  <si>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</si>
  <si>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</si>
  <si>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</si>
  <si>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</si>
  <si>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</si>
  <si>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</si>
  <si>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</si>
  <si>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</si>
  <si>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</si>
  <si>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</si>
  <si>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</si>
  <si>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</si>
  <si>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</si>
  <si>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</si>
  <si>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</si>
  <si>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</si>
  <si>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</si>
  <si>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</si>
  <si>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</si>
  <si>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</si>
  <si>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</si>
  <si>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</si>
  <si>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</si>
  <si>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</si>
  <si>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</si>
  <si>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</si>
  <si>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</si>
  <si>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</si>
  <si>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</si>
  <si>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</si>
  <si>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</si>
  <si>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</si>
  <si>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</si>
  <si>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</si>
  <si>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</si>
  <si>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</si>
  <si>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</si>
  <si>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</si>
  <si>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</si>
  <si>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</si>
  <si>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</si>
  <si>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</si>
  <si>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</si>
  <si>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</si>
  <si>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</si>
  <si>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</si>
  <si>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</si>
  <si>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</si>
  <si>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</si>
  <si>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</si>
  <si>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</si>
  <si>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</si>
  <si>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</si>
  <si>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</si>
  <si>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</si>
  <si>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</si>
  <si>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</si>
  <si>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</si>
  <si>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</si>
  <si>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</si>
  <si>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</si>
  <si>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</si>
  <si>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</si>
  <si>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</si>
  <si>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</si>
  <si>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</si>
  <si>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</si>
  <si>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</si>
  <si>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</si>
  <si>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</si>
  <si>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</si>
  <si>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</si>
  <si>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</si>
  <si>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</si>
  <si>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</si>
  <si>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</si>
  <si>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</si>
  <si>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</si>
  <si>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</si>
  <si>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</si>
  <si>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</si>
  <si>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</si>
  <si>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</si>
  <si>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</si>
  <si>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</si>
  <si>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</si>
  <si>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</si>
  <si>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</si>
  <si>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</si>
  <si>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</si>
  <si>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</si>
  <si>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</si>
  <si>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</si>
  <si>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</si>
  <si>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</si>
  <si>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</si>
  <si>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</si>
  <si>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</si>
  <si>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</si>
  <si>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</si>
  <si>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</si>
  <si>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</si>
  <si>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</si>
  <si>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</si>
  <si>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</si>
  <si>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</si>
  <si>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</si>
  <si>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</si>
  <si>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</si>
  <si>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</si>
  <si>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</si>
  <si>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</si>
  <si>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</si>
  <si>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</si>
  <si>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</si>
  <si>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</si>
  <si>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</si>
  <si>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</si>
  <si>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</si>
  <si>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</si>
  <si>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</si>
  <si>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</si>
  <si>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</si>
  <si>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</si>
  <si>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</si>
  <si>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</si>
  <si>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</si>
  <si>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</si>
  <si>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</si>
  <si>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</si>
  <si>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</si>
  <si>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</si>
  <si>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</si>
  <si>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</si>
  <si>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</si>
  <si>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</si>
  <si>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</si>
  <si>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</si>
  <si>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</si>
  <si>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</si>
  <si>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</si>
  <si>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</si>
  <si>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</si>
  <si>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</si>
  <si>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</si>
  <si>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</si>
  <si>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</si>
  <si>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</si>
  <si>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</si>
  <si>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</si>
  <si>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</si>
  <si>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</si>
  <si>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</si>
  <si>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</si>
  <si>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</si>
  <si>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</si>
  <si>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</si>
  <si>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</si>
  <si>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</si>
  <si>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</si>
  <si>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</si>
  <si>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</si>
  <si>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</si>
  <si>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</si>
  <si>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</si>
  <si>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</si>
  <si>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</si>
  <si>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</si>
  <si>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</si>
  <si>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</si>
  <si>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</si>
  <si>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</si>
  <si>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</si>
  <si>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</si>
  <si>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</si>
  <si>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</si>
  <si>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</si>
  <si>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</si>
  <si>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</si>
  <si>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</si>
  <si>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</si>
  <si>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</si>
  <si>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</si>
  <si>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</si>
  <si>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</si>
  <si>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</si>
  <si>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</si>
  <si>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</si>
  <si>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</si>
  <si>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</si>
  <si>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</si>
  <si>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</si>
  <si>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</si>
  <si>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</si>
  <si>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</si>
  <si>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</si>
  <si>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</si>
  <si>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</si>
  <si>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</si>
  <si>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</si>
  <si>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</si>
  <si>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</si>
  <si>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</si>
  <si>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</si>
  <si>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</si>
  <si>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</si>
  <si>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</si>
  <si>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</si>
  <si>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</si>
  <si>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</si>
  <si>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</si>
  <si>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</si>
  <si>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</si>
  <si>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</si>
  <si>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</si>
  <si>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</si>
  <si>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</si>
  <si>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</si>
  <si>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</si>
  <si>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</si>
  <si>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</si>
  <si>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</si>
  <si>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</si>
  <si>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</si>
  <si>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</si>
  <si>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</si>
  <si>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</si>
  <si>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</si>
  <si>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</si>
  <si>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</si>
  <si>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</si>
  <si>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</si>
  <si>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</si>
  <si>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</si>
  <si>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</si>
  <si>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</si>
  <si>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</si>
  <si>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</si>
  <si>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</si>
  <si>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</si>
  <si>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</si>
  <si>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</si>
  <si>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</si>
  <si>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</si>
  <si>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</si>
  <si>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</si>
  <si>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</si>
  <si>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</si>
  <si>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</si>
  <si>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</si>
  <si>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</si>
  <si>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</si>
  <si>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</si>
  <si>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</si>
  <si>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</si>
  <si>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</si>
  <si>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</si>
  <si>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</si>
  <si>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</si>
  <si>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</si>
  <si>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</si>
  <si>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</si>
  <si>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</si>
  <si>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</si>
  <si>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</si>
  <si>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</si>
  <si>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</si>
  <si>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</si>
  <si>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</si>
  <si>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</si>
  <si>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</si>
  <si>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</si>
  <si>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</si>
  <si>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</si>
  <si>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</si>
  <si>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</si>
  <si>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</si>
  <si>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</si>
  <si>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</si>
  <si>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</si>
  <si>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</si>
  <si>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</si>
  <si>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</si>
  <si>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</si>
  <si>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</si>
  <si>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</si>
  <si>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</si>
  <si>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</si>
  <si>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</si>
  <si>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</si>
  <si>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</si>
  <si>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</si>
  <si>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</si>
  <si>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</si>
  <si>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</si>
  <si>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</si>
  <si>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</si>
  <si>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</si>
  <si>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</si>
  <si>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</si>
  <si>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</si>
  <si>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</si>
  <si>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</si>
  <si>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</si>
  <si>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</si>
  <si>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</si>
  <si>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</si>
  <si>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</si>
  <si>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</si>
  <si>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</si>
  <si>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</si>
  <si>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</si>
  <si>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</si>
  <si>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</si>
  <si>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</si>
  <si>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</si>
  <si>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</si>
  <si>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</si>
  <si>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</si>
  <si>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</si>
  <si>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</si>
  <si>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</si>
  <si>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</si>
  <si>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</si>
  <si>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</si>
  <si>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</si>
  <si>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</si>
  <si>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</si>
  <si>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</si>
  <si>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</si>
  <si>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</si>
  <si>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</si>
  <si>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</si>
  <si>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</si>
  <si>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</si>
  <si>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</si>
  <si>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</si>
  <si>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</si>
  <si>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</si>
  <si>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</si>
  <si>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</si>
  <si>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</si>
  <si>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</si>
  <si>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</si>
  <si>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</si>
  <si>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</si>
  <si>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</si>
  <si>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</si>
  <si>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</si>
  <si>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</si>
  <si>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</si>
  <si>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</si>
  <si>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</si>
  <si>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</si>
  <si>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</si>
  <si>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</si>
  <si>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</si>
  <si>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</si>
  <si>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</si>
  <si>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</si>
  <si>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</si>
  <si>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</si>
  <si>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</si>
  <si>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</si>
  <si>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</si>
  <si>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</si>
  <si>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</si>
  <si>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</si>
  <si>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</si>
  <si>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</si>
  <si>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</si>
  <si>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</si>
  <si>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</si>
  <si>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</si>
  <si>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</si>
  <si>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</si>
  <si>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</si>
  <si>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</si>
  <si>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</si>
  <si>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</si>
  <si>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</si>
  <si>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</si>
  <si>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</si>
  <si>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</si>
  <si>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</si>
  <si>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</si>
  <si>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</si>
  <si>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</si>
  <si>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</si>
  <si>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</si>
  <si>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</si>
  <si>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</si>
  <si>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</si>
  <si>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</si>
  <si>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</si>
  <si>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</si>
  <si>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</si>
  <si>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</si>
  <si>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</si>
  <si>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</si>
  <si>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</si>
  <si>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</si>
  <si>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</si>
  <si>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</si>
  <si>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</si>
  <si>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</si>
  <si>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</si>
  <si>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</si>
  <si>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</si>
  <si>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</si>
  <si>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</si>
  <si>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</si>
  <si>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</si>
  <si>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</si>
  <si>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</si>
  <si>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</si>
  <si>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</si>
  <si>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</si>
  <si>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</si>
  <si>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</si>
  <si>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</si>
  <si>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</si>
  <si>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</si>
  <si>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</si>
  <si>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</si>
  <si>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</si>
  <si>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</si>
  <si>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</si>
  <si>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</si>
  <si>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</si>
  <si>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</si>
  <si>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</si>
  <si>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</si>
  <si>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</si>
  <si>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</si>
  <si>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</si>
  <si>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</si>
  <si>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</si>
  <si>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</si>
  <si>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</si>
  <si>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</si>
  <si>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</si>
  <si>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</si>
  <si>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</si>
  <si>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</si>
  <si>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</si>
  <si>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</si>
  <si>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</si>
  <si>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</si>
  <si>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</si>
  <si>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</si>
  <si>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</si>
  <si>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</si>
  <si>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</si>
  <si>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</si>
  <si>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</si>
  <si>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</si>
  <si>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</si>
  <si>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</si>
  <si>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</si>
  <si>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</si>
  <si>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</si>
  <si>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</si>
  <si>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</si>
  <si>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</si>
  <si>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</si>
  <si>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</si>
  <si>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</si>
  <si>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</si>
  <si>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</si>
  <si>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</si>
  <si>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</si>
  <si>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</si>
  <si>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</si>
  <si>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</si>
  <si>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</si>
  <si>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</si>
  <si>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</si>
  <si>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</si>
  <si>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</si>
  <si>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</si>
  <si>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</si>
  <si>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</si>
  <si>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</si>
  <si>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</si>
  <si>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</si>
  <si>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</si>
  <si>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</si>
  <si>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</si>
  <si>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</si>
  <si>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</si>
  <si>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</si>
  <si>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</si>
  <si>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</si>
  <si>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</si>
  <si>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</si>
  <si>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</si>
  <si>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</si>
  <si>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</si>
  <si>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</si>
  <si>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</si>
  <si>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</si>
  <si>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</si>
  <si>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</si>
  <si>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</si>
  <si>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</si>
  <si>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</si>
  <si>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</si>
  <si>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</si>
  <si>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</si>
  <si>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</si>
  <si>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</si>
  <si>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</si>
  <si>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</si>
  <si>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</si>
  <si>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</si>
  <si>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</si>
  <si>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</si>
  <si>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</si>
  <si>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</si>
  <si>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</si>
  <si>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</si>
  <si>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</si>
  <si>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</si>
  <si>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</si>
  <si>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</si>
  <si>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</si>
  <si>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</si>
  <si>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</si>
  <si>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</si>
  <si>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</si>
  <si>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</si>
  <si>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</si>
  <si>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</si>
  <si>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</si>
  <si>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</si>
  <si>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</si>
  <si>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</si>
  <si>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</si>
  <si>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</si>
  <si>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</si>
  <si>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</si>
  <si>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</si>
  <si>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</si>
  <si>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</si>
  <si>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</si>
  <si>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</si>
  <si>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</si>
  <si>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</si>
  <si>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</si>
  <si>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</si>
  <si>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</si>
  <si>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</si>
  <si>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</si>
  <si>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</si>
  <si>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</si>
  <si>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</si>
  <si>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</si>
  <si>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</si>
  <si>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</si>
  <si>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</si>
  <si>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</si>
  <si>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</si>
  <si>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</si>
  <si>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</si>
  <si>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</si>
  <si>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</si>
  <si>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</si>
  <si>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</si>
  <si>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</si>
  <si>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</si>
  <si>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</si>
  <si>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</si>
  <si>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</si>
  <si>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</si>
  <si>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</si>
  <si>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</si>
  <si>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</si>
  <si>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</si>
  <si>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</si>
  <si>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</si>
  <si>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</si>
  <si>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</si>
  <si>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</si>
  <si>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</si>
  <si>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</si>
  <si>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</si>
  <si>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</si>
  <si>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</si>
  <si>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</si>
  <si>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</si>
  <si>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</si>
  <si>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</si>
  <si>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</si>
  <si>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</si>
  <si>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</si>
  <si>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</si>
  <si>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</si>
  <si>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</si>
  <si>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</si>
  <si>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</si>
  <si>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</si>
  <si>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</si>
  <si>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</si>
  <si>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</si>
  <si>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</si>
  <si>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</si>
  <si>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</si>
  <si>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</si>
  <si>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</si>
  <si>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</si>
  <si>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</si>
  <si>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</si>
  <si>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</si>
  <si>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</si>
  <si>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</si>
  <si>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</si>
  <si>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</si>
  <si>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</si>
  <si>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</si>
  <si>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</si>
  <si>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</si>
  <si>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</si>
  <si>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</si>
  <si>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</si>
  <si>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</si>
  <si>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</si>
  <si>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</si>
  <si>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</si>
  <si>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</si>
  <si>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</si>
  <si>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</si>
  <si>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</si>
  <si>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</si>
  <si>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</si>
  <si>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</si>
  <si>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</si>
  <si>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</si>
  <si>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</si>
  <si>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</si>
  <si>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</si>
  <si>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</si>
  <si>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</si>
  <si>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</si>
  <si>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</si>
  <si>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</si>
  <si>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</si>
  <si>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</si>
  <si>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</si>
  <si>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</si>
  <si>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</si>
  <si>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</si>
  <si>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</si>
  <si>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</si>
  <si>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</si>
  <si>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</si>
  <si>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</si>
  <si>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</si>
  <si>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</si>
  <si>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</si>
  <si>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</si>
  <si>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</si>
  <si>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</si>
  <si>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</si>
  <si>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</si>
  <si>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</si>
  <si>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</si>
  <si>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</si>
  <si>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</si>
  <si>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</si>
  <si>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</si>
  <si>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</si>
  <si>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</si>
  <si>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</si>
  <si>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</si>
  <si>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</si>
  <si>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</si>
  <si>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</si>
  <si>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</si>
  <si>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</si>
  <si>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</si>
  <si>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</si>
  <si>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</si>
  <si>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</si>
  <si>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</si>
  <si>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</si>
  <si>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</si>
  <si>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</si>
  <si>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</si>
  <si>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</si>
  <si>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</si>
  <si>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</si>
  <si>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</si>
  <si>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</si>
  <si>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</si>
  <si>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</si>
  <si>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</si>
  <si>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</si>
  <si>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</si>
  <si>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</si>
  <si>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</si>
  <si>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</si>
  <si>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</si>
  <si>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</si>
  <si>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</si>
  <si>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</si>
  <si>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</si>
  <si>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</si>
  <si>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</si>
  <si>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</si>
  <si>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</si>
  <si>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</si>
  <si>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</si>
  <si>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</si>
  <si>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</si>
  <si>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</si>
  <si>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</si>
  <si>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</si>
  <si>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</si>
  <si>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</si>
  <si>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</si>
  <si>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</si>
  <si>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</si>
  <si>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</si>
  <si>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</si>
  <si>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</si>
  <si>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</si>
  <si>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</si>
  <si>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</si>
  <si>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</si>
  <si>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</si>
  <si>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</si>
  <si>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</si>
  <si>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</si>
  <si>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</si>
  <si>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</si>
  <si>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</si>
  <si>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</si>
  <si>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</si>
  <si>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</si>
  <si>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</si>
  <si>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</si>
  <si>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</si>
  <si>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</si>
  <si>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</si>
  <si>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</si>
  <si>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</si>
  <si>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</si>
  <si>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</si>
  <si>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</si>
  <si>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</si>
  <si>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</si>
  <si>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</si>
  <si>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</si>
  <si>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</si>
  <si>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</si>
  <si>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</si>
  <si>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</si>
  <si>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</si>
  <si>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</si>
  <si>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</si>
  <si>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</si>
  <si>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</si>
  <si>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</si>
  <si>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</si>
  <si>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</si>
  <si>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</si>
  <si>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</si>
  <si>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</si>
  <si>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</si>
  <si>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</si>
  <si>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</si>
  <si>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</si>
  <si>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</si>
  <si>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</si>
  <si>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</si>
  <si>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</si>
  <si>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</si>
  <si>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</si>
  <si>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</si>
  <si>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</si>
  <si>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</si>
  <si>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</si>
  <si>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</si>
  <si>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</si>
  <si>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</si>
  <si>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</si>
  <si>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</si>
  <si>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</si>
  <si>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</si>
  <si>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</si>
  <si>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</si>
  <si>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</si>
  <si>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</si>
  <si>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</si>
  <si>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</si>
  <si>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</si>
  <si>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</si>
  <si>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</si>
  <si>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</si>
  <si>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</si>
  <si>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</si>
  <si>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</si>
  <si>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</si>
  <si>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</si>
  <si>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</si>
  <si>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</si>
  <si>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</si>
  <si>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</si>
  <si>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</si>
  <si>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</si>
  <si>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</si>
  <si>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</si>
  <si>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</si>
  <si>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</si>
  <si>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</si>
  <si>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</si>
  <si>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</si>
  <si>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</si>
  <si>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</si>
  <si>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</si>
  <si>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</si>
  <si>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</si>
  <si>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</si>
  <si>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</si>
  <si>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</si>
  <si>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</si>
  <si>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</si>
  <si>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</si>
  <si>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</si>
  <si>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</si>
  <si>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</si>
  <si>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</si>
  <si>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</si>
  <si>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</si>
  <si>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</si>
  <si>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</si>
  <si>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</si>
  <si>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</si>
  <si>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</si>
  <si>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</si>
  <si>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</si>
  <si>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</si>
  <si>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</si>
  <si>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</si>
  <si>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</si>
  <si>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</si>
  <si>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</si>
  <si>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</si>
  <si>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</si>
  <si>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</si>
  <si>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</si>
  <si>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</si>
  <si>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</si>
  <si>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</si>
  <si>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</si>
  <si>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</si>
  <si>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</si>
  <si>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</si>
  <si>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</si>
  <si>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</si>
  <si>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</si>
  <si>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</si>
  <si>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</si>
  <si>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</si>
  <si>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</si>
  <si>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</si>
  <si>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</si>
  <si>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</si>
  <si>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</si>
  <si>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</si>
  <si>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</si>
  <si>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</si>
  <si>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</si>
  <si>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</si>
  <si>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</si>
  <si>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</si>
  <si>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</si>
  <si>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</si>
  <si>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</si>
  <si>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</si>
  <si>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</si>
  <si>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</si>
  <si>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</si>
  <si>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</si>
  <si>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</si>
  <si>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</si>
  <si>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</si>
  <si>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</si>
  <si>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</si>
  <si>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</si>
  <si>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</si>
  <si>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</si>
  <si>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</si>
  <si>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</si>
  <si>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</si>
  <si>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</si>
  <si>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</si>
  <si>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</si>
  <si>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</si>
  <si>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</si>
  <si>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</si>
  <si>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</si>
  <si>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</si>
  <si>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</si>
  <si>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</si>
  <si>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</si>
  <si>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</si>
  <si>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</si>
  <si>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</si>
  <si>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</si>
  <si>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</si>
  <si>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</si>
  <si>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</si>
  <si>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</si>
  <si>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</si>
  <si>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</si>
  <si>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</si>
  <si>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</si>
  <si>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</si>
  <si>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</si>
  <si>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</si>
  <si>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</si>
  <si>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</si>
  <si>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</si>
  <si>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</si>
  <si>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</si>
  <si>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</si>
  <si>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</si>
  <si>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</si>
  <si>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</si>
  <si>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</si>
  <si>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</si>
  <si>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</si>
  <si>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</si>
  <si>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</si>
  <si>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</si>
  <si>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</si>
  <si>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</si>
  <si>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</si>
  <si>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</si>
  <si>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</si>
  <si>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</si>
  <si>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</si>
  <si>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</si>
  <si>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</si>
  <si>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</si>
  <si>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</si>
  <si>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</si>
  <si>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</si>
  <si>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</si>
  <si>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</si>
  <si>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</si>
  <si>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</si>
  <si>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</si>
  <si>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</si>
  <si>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</si>
  <si>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</si>
  <si>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</si>
  <si>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</si>
  <si>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</si>
  <si>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</si>
  <si>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</si>
  <si>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</si>
  <si>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</si>
  <si>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</si>
  <si>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</si>
  <si>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</si>
  <si>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</si>
  <si>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</si>
  <si>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</si>
  <si>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</si>
  <si>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</si>
  <si>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</si>
  <si>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</si>
  <si>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</si>
  <si>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</si>
  <si>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</si>
  <si>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</si>
  <si>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</si>
  <si>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</si>
  <si>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</si>
  <si>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</si>
  <si>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</si>
  <si>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</si>
  <si>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</si>
  <si>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</si>
  <si>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</si>
  <si>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</si>
  <si>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</si>
  <si>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</si>
  <si>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</si>
  <si>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</si>
  <si>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</si>
  <si>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</si>
  <si>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</si>
  <si>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</si>
  <si>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</si>
  <si>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</si>
  <si>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</si>
  <si>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</si>
  <si>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</si>
  <si>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</si>
  <si>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</si>
  <si>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</si>
  <si>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</si>
  <si>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</si>
  <si>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</si>
  <si>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</si>
  <si>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</si>
  <si>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</si>
  <si>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</si>
  <si>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</si>
  <si>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</si>
  <si>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</si>
  <si>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</si>
  <si>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</si>
  <si>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</si>
  <si>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</si>
  <si>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</si>
  <si>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</si>
  <si>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</si>
  <si>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</si>
  <si>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</si>
  <si>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</si>
  <si>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</si>
  <si>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</si>
  <si>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</si>
  <si>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</si>
  <si>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</si>
  <si>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</si>
  <si>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</si>
  <si>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</si>
  <si>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</si>
  <si>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</si>
  <si>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</si>
  <si>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</si>
  <si>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</si>
  <si>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</si>
  <si>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</si>
  <si>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</si>
  <si>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</si>
  <si>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</si>
  <si>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</si>
  <si>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</si>
  <si>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</si>
  <si>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</si>
  <si>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</si>
  <si>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</si>
  <si>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</si>
  <si>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</si>
  <si>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</si>
  <si>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</si>
  <si>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</si>
  <si>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</si>
  <si>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</si>
  <si>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</si>
  <si>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</si>
  <si>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</si>
  <si>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</si>
  <si>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</si>
  <si>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</si>
  <si>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</si>
  <si>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</si>
  <si>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</si>
  <si>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</si>
  <si>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</si>
  <si>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</si>
  <si>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</si>
  <si>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</si>
  <si>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</si>
  <si>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</si>
  <si>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</si>
  <si>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</si>
  <si>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</si>
  <si>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</si>
  <si>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</si>
  <si>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</si>
  <si>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</si>
  <si>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</si>
  <si>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</si>
  <si>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</si>
  <si>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</si>
  <si>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</si>
  <si>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</si>
  <si>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</si>
  <si>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</si>
  <si>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</si>
  <si>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</si>
  <si>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</si>
  <si>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</si>
  <si>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</si>
  <si>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</si>
  <si>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</si>
  <si>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</si>
  <si>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</si>
  <si>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</si>
  <si>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</si>
  <si>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</si>
  <si>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</si>
  <si>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</si>
  <si>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</si>
  <si>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</si>
  <si>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</si>
  <si>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</si>
  <si>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</si>
  <si>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</si>
  <si>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</si>
  <si>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</si>
  <si>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</si>
  <si>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</si>
  <si>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</si>
  <si>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</si>
  <si>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</si>
  <si>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</si>
  <si>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</si>
  <si>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</si>
  <si>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</si>
  <si>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</si>
  <si>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</si>
  <si>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</si>
  <si>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</si>
  <si>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</si>
  <si>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</si>
  <si>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</si>
  <si>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</si>
  <si>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</si>
  <si>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</si>
  <si>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</si>
  <si>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</si>
  <si>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</si>
  <si>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</si>
  <si>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</si>
  <si>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</si>
  <si>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</si>
  <si>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</si>
  <si>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</si>
  <si>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</si>
  <si>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</si>
  <si>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</si>
  <si>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</si>
  <si>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</si>
  <si>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</si>
  <si>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</si>
  <si>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</si>
  <si>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</si>
  <si>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</si>
  <si>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</si>
  <si>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</si>
  <si>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</si>
  <si>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</si>
  <si>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</si>
  <si>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</si>
  <si>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</si>
  <si>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</si>
  <si>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</si>
  <si>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</si>
  <si>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</si>
  <si>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</si>
  <si>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</si>
  <si>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</si>
  <si>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</si>
  <si>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</si>
  <si>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</si>
  <si>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</si>
  <si>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</si>
  <si>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</si>
  <si>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</si>
  <si>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</si>
  <si>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</si>
  <si>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</si>
  <si>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</si>
  <si>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</si>
  <si>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</si>
  <si>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</si>
  <si>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</si>
  <si>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</si>
  <si>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</si>
  <si>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</si>
  <si>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</si>
  <si>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</si>
  <si>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</si>
  <si>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</si>
  <si>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</si>
  <si>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</si>
  <si>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</si>
  <si>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</si>
  <si>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</si>
  <si>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</si>
  <si>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</si>
  <si>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</si>
  <si>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</si>
  <si>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</si>
  <si>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</si>
  <si>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</si>
  <si>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</si>
  <si>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</si>
  <si>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</si>
  <si>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</si>
  <si>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</si>
  <si>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</si>
  <si>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</si>
  <si>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</si>
  <si>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</si>
  <si>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</si>
  <si>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</si>
  <si>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</si>
  <si>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</si>
  <si>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</si>
  <si>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</si>
  <si>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</si>
  <si>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</si>
  <si>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</si>
  <si>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</si>
  <si>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</si>
  <si>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</si>
  <si>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</si>
  <si>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</si>
  <si>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</si>
  <si>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</si>
  <si>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</si>
  <si>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</si>
  <si>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</si>
  <si>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</si>
  <si>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</si>
  <si>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</si>
  <si>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</si>
  <si>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</si>
  <si>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</si>
  <si>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</si>
  <si>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</si>
  <si>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</si>
  <si>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</si>
  <si>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</si>
  <si>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</si>
  <si>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</si>
  <si>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</si>
  <si>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</si>
  <si>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</si>
  <si>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</si>
  <si>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</si>
  <si>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</si>
  <si>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</si>
  <si>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</si>
  <si>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</si>
  <si>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</si>
  <si>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</si>
  <si>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</si>
  <si>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</si>
  <si>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</si>
  <si>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</si>
  <si>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</si>
  <si>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</si>
  <si>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</si>
  <si>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</si>
  <si>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</si>
  <si>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</si>
  <si>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</si>
  <si>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</si>
  <si>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</si>
  <si>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</si>
  <si>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</si>
  <si>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</si>
  <si>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</si>
  <si>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</si>
  <si>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</si>
  <si>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</si>
  <si>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</si>
  <si>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</si>
  <si>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</si>
  <si>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</si>
  <si>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</si>
  <si>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</si>
  <si>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</si>
  <si>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</si>
  <si>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</si>
  <si>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</si>
  <si>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</si>
  <si>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</si>
  <si>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</si>
  <si>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</si>
  <si>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</si>
  <si>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</si>
  <si>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</si>
  <si>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</si>
  <si>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</si>
  <si>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</si>
  <si>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</si>
  <si>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</si>
  <si>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</si>
  <si>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</si>
  <si>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</si>
  <si>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</si>
  <si>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</si>
  <si>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</si>
  <si>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</si>
  <si>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</si>
  <si>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</si>
  <si>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</si>
  <si>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</si>
  <si>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</si>
  <si>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</si>
  <si>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</si>
  <si>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</si>
  <si>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</si>
  <si>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</si>
  <si>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</si>
  <si>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</si>
  <si>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</si>
  <si>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</si>
  <si>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</si>
  <si>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</si>
  <si>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</si>
  <si>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</si>
  <si>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</si>
  <si>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</si>
  <si>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</si>
  <si>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</si>
  <si>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</si>
  <si>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</si>
  <si>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</si>
  <si>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</si>
  <si>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</si>
  <si>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</si>
  <si>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</si>
  <si>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</si>
  <si>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</si>
  <si>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</si>
  <si>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</si>
  <si>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</si>
  <si>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</si>
  <si>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</si>
  <si>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</si>
  <si>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</si>
  <si>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</si>
  <si>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</si>
  <si>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</si>
  <si>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</si>
  <si>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</si>
  <si>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</si>
  <si>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</si>
  <si>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</si>
  <si>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</si>
  <si>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</si>
  <si>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</si>
  <si>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</si>
  <si>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</si>
  <si>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</si>
  <si>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</si>
  <si>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</si>
  <si>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</si>
  <si>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</si>
  <si>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</si>
  <si>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</si>
  <si>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</si>
  <si>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</si>
  <si>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</si>
  <si>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</si>
  <si>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</si>
  <si>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</si>
  <si>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</si>
  <si>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</si>
  <si>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</si>
  <si>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</si>
  <si>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</si>
  <si>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</si>
  <si>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</si>
  <si>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</si>
  <si>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</si>
  <si>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</si>
  <si>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</si>
  <si>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</si>
  <si>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</si>
  <si>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</si>
  <si>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</si>
  <si>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</si>
  <si>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</si>
  <si>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</si>
  <si>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</si>
  <si>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</si>
  <si>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</si>
  <si>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</si>
  <si>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</si>
  <si>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</si>
  <si>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</si>
  <si>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</si>
  <si>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</si>
  <si>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</si>
  <si>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</si>
  <si>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</si>
  <si>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</si>
  <si>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</si>
  <si>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</si>
  <si>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</si>
  <si>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</si>
  <si>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</si>
  <si>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</si>
  <si>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</si>
  <si>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</si>
  <si>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</si>
  <si>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</si>
  <si>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</si>
  <si>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</si>
  <si>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</si>
  <si>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</si>
  <si>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</si>
  <si>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</si>
  <si>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</si>
  <si>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</si>
  <si>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</si>
  <si>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</si>
  <si>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</si>
  <si>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</si>
  <si>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</si>
  <si>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</si>
  <si>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</si>
  <si>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</si>
  <si>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</si>
  <si>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</si>
  <si>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</si>
  <si>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</si>
  <si>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</si>
  <si>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</si>
  <si>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</si>
  <si>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</si>
  <si>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</si>
  <si>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</si>
  <si>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</si>
  <si>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</si>
  <si>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</si>
  <si>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</si>
  <si>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</si>
  <si>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</si>
  <si>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</si>
  <si>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</si>
  <si>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</si>
  <si>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</si>
  <si>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</si>
  <si>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</si>
  <si>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</si>
  <si>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</si>
  <si>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</si>
  <si>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</si>
  <si>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</si>
  <si>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</si>
  <si>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</si>
  <si>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</si>
  <si>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</si>
  <si>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</si>
  <si>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</si>
  <si>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</si>
  <si>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</si>
  <si>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</si>
  <si>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</si>
  <si>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</si>
  <si>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</si>
  <si>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</si>
  <si>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</si>
  <si>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</si>
  <si>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</si>
  <si>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</si>
  <si>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</si>
  <si>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</si>
  <si>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</si>
  <si>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</si>
  <si>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</si>
  <si>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</si>
  <si>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</si>
  <si>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</si>
  <si>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</si>
  <si>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</si>
  <si>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</si>
  <si>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</si>
  <si>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</si>
  <si>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</si>
  <si>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</si>
  <si>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</si>
  <si>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</si>
  <si>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</si>
  <si>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</si>
  <si>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</si>
  <si>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</si>
  <si>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</si>
  <si>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</si>
  <si>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</si>
  <si>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</si>
  <si>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</si>
  <si>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</si>
  <si>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</si>
  <si>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</si>
  <si>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</si>
  <si>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</si>
  <si>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</si>
  <si>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</si>
  <si>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</si>
  <si>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</si>
  <si>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</si>
  <si>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</si>
  <si>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</si>
  <si>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</si>
  <si>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</si>
  <si>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</si>
  <si>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</si>
  <si>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</si>
  <si>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</si>
  <si>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</si>
  <si>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</si>
  <si>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</si>
  <si>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</si>
  <si>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</si>
  <si>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</si>
  <si>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</si>
  <si>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</si>
  <si>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</si>
  <si>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</si>
  <si>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</si>
  <si>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</si>
  <si>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</si>
  <si>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</si>
  <si>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</si>
  <si>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</si>
  <si>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</si>
  <si>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</si>
  <si>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</si>
  <si>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</si>
  <si>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</si>
  <si>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</si>
  <si>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</si>
  <si>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</si>
  <si>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</si>
  <si>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</si>
  <si>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</si>
  <si>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</si>
  <si>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</si>
  <si>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</si>
  <si>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</si>
  <si>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</si>
  <si>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</si>
  <si>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</si>
  <si>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</si>
  <si>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</si>
  <si>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</si>
  <si>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</si>
  <si>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</si>
  <si>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</si>
  <si>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</si>
  <si>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</si>
  <si>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</si>
  <si>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</si>
  <si>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</si>
  <si>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</si>
  <si>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</si>
  <si>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</si>
  <si>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</si>
  <si>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</si>
  <si>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</si>
  <si>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</si>
  <si>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</si>
  <si>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</si>
  <si>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</si>
  <si>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</si>
  <si>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</si>
  <si>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</si>
  <si>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</si>
  <si>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</si>
  <si>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</si>
  <si>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</si>
  <si>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</si>
  <si>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</si>
  <si>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</si>
  <si>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</si>
  <si>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</si>
  <si>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</si>
  <si>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</si>
  <si>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</si>
  <si>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</si>
  <si>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</si>
  <si>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</si>
  <si>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</si>
  <si>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</si>
  <si>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</si>
  <si>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</si>
  <si>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</si>
  <si>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</si>
  <si>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</si>
  <si>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</si>
  <si>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</si>
  <si>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</si>
  <si>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</si>
  <si>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</si>
  <si>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</si>
  <si>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</si>
  <si>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</si>
  <si>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</si>
  <si>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</si>
  <si>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</si>
  <si>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</si>
  <si>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</si>
  <si>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</si>
  <si>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</si>
  <si>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</si>
  <si>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</si>
  <si>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</si>
  <si>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</si>
  <si>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</si>
  <si>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</si>
  <si>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</si>
  <si>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</si>
  <si>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</si>
  <si>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</si>
  <si>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</si>
  <si>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</si>
  <si>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</si>
  <si>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</si>
  <si>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</si>
  <si>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</si>
  <si>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</si>
  <si>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</si>
  <si>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</si>
  <si>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</si>
  <si>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</si>
  <si>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</si>
  <si>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</si>
  <si>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</si>
  <si>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</si>
  <si>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</si>
  <si>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</si>
  <si>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</si>
  <si>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</si>
  <si>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</si>
  <si>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</si>
  <si>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</si>
  <si>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</si>
  <si>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</si>
  <si>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</si>
  <si>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</si>
  <si>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</si>
  <si>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</si>
  <si>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</si>
  <si>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</si>
  <si>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</si>
  <si>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</si>
  <si>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</si>
  <si>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</si>
  <si>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</si>
  <si>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</si>
  <si>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</si>
  <si>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</si>
  <si>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</si>
  <si>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</si>
  <si>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</si>
  <si>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</si>
  <si>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</si>
  <si>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</si>
  <si>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</si>
  <si>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</si>
  <si>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</si>
  <si>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</si>
  <si>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</si>
  <si>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</si>
  <si>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</si>
  <si>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</si>
  <si>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</si>
  <si>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</si>
  <si>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</si>
  <si>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</si>
  <si>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</si>
  <si>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</si>
  <si>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</si>
  <si>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</si>
  <si>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</si>
  <si>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</si>
  <si>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</si>
  <si>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</si>
  <si>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</si>
  <si>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</si>
  <si>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</si>
  <si>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</si>
  <si>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</si>
  <si>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</si>
  <si>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</si>
  <si>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</si>
  <si>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</si>
  <si>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</si>
  <si>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</si>
  <si>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</si>
  <si>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</si>
  <si>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</si>
  <si>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</si>
  <si>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</si>
  <si>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</si>
  <si>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</si>
  <si>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</si>
  <si>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</si>
  <si>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</si>
  <si>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</si>
  <si>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</si>
  <si>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</si>
  <si>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</si>
  <si>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</si>
  <si>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</si>
  <si>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</si>
  <si>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</si>
  <si>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</si>
  <si>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</si>
  <si>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</si>
  <si>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</si>
  <si>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</si>
  <si>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</si>
  <si>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</si>
  <si>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</si>
  <si>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</si>
  <si>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</si>
  <si>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</si>
  <si>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</si>
  <si>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</si>
  <si>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</si>
  <si>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</si>
  <si>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</si>
  <si>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</si>
  <si>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</si>
  <si>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</si>
  <si>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</si>
  <si>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</si>
  <si>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</si>
  <si>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</si>
  <si>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</si>
  <si>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</si>
  <si>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</si>
  <si>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</si>
  <si>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</si>
  <si>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</si>
  <si>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</si>
  <si>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</si>
  <si>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</si>
  <si>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</si>
  <si>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</si>
  <si>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</si>
  <si>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</si>
  <si>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</si>
  <si>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</si>
  <si>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</si>
  <si>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</si>
  <si>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</si>
  <si>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</si>
  <si>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</si>
  <si>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</si>
  <si>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</si>
  <si>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</si>
  <si>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</si>
  <si>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</si>
  <si>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</si>
  <si>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</si>
  <si>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</si>
  <si>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</si>
  <si>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</si>
  <si>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</si>
  <si>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</si>
  <si>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</si>
  <si>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</si>
  <si>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</si>
  <si>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</si>
  <si>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</si>
  <si>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</si>
  <si>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</si>
  <si>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</si>
  <si>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</si>
  <si>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</si>
  <si>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</si>
  <si>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</si>
  <si>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</si>
  <si>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</si>
  <si>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</si>
  <si>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</si>
  <si>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</si>
  <si>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</si>
  <si>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</si>
  <si>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</si>
  <si>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</si>
  <si>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</si>
  <si>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</si>
  <si>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</si>
  <si>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</si>
  <si>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</si>
  <si>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</si>
  <si>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</si>
  <si>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</si>
  <si>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</si>
  <si>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</si>
  <si>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</si>
  <si>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</si>
  <si>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</si>
  <si>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</si>
  <si>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</si>
  <si>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</si>
  <si>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</si>
  <si>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</si>
  <si>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</si>
  <si>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</si>
  <si>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</si>
  <si>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</si>
  <si>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</si>
  <si>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</si>
  <si>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</si>
  <si>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</si>
  <si>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</si>
  <si>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</si>
  <si>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</si>
  <si>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</si>
  <si>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</si>
  <si>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</si>
  <si>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</si>
  <si>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</si>
  <si>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</si>
  <si>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</si>
  <si>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</si>
  <si>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</si>
  <si>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</si>
  <si>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</si>
  <si>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</si>
  <si>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</si>
  <si>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</si>
  <si>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</si>
  <si>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</si>
  <si>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</si>
  <si>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</si>
  <si>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</si>
  <si>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</si>
  <si>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</si>
  <si>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</si>
  <si>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</si>
  <si>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</si>
  <si>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</si>
  <si>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</si>
  <si>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</si>
  <si>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</si>
  <si>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</si>
  <si>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</si>
  <si>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</si>
  <si>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</si>
  <si>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</si>
  <si>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</si>
  <si>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</si>
  <si>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</si>
  <si>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</si>
  <si>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</si>
  <si>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</si>
  <si>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</si>
  <si>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</si>
  <si>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</si>
  <si>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</si>
  <si>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</si>
  <si>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</si>
  <si>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</si>
  <si>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</si>
  <si>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</si>
  <si>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</si>
  <si>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</si>
  <si>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</si>
  <si>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</si>
  <si>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</si>
  <si>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</si>
  <si>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</si>
  <si>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</si>
  <si>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</si>
  <si>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</si>
  <si>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</si>
  <si>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</si>
  <si>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</si>
  <si>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</si>
  <si>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</si>
  <si>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</si>
  <si>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</si>
  <si>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</si>
  <si>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</si>
  <si>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</si>
  <si>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</si>
  <si>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</si>
  <si>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</si>
  <si>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</si>
  <si>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</si>
  <si>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</si>
  <si>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</si>
  <si>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</si>
  <si>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</si>
  <si>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</si>
  <si>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</si>
  <si>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</si>
  <si>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</si>
  <si>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</si>
  <si>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</si>
  <si>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</si>
  <si>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</si>
  <si>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</si>
  <si>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</si>
  <si>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</si>
  <si>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</si>
  <si>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</si>
  <si>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</si>
  <si>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</si>
  <si>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</si>
  <si>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</si>
  <si>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</si>
  <si>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</si>
  <si>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</si>
  <si>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</si>
  <si>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</si>
  <si>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</si>
  <si>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</si>
  <si>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</si>
  <si>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</si>
  <si>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</si>
  <si>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</si>
  <si>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</si>
  <si>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</si>
  <si>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</si>
  <si>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</si>
  <si>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</si>
  <si>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</si>
  <si>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</si>
  <si>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</si>
  <si>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</si>
  <si>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</si>
  <si>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</si>
  <si>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</si>
  <si>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</si>
  <si>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</si>
  <si>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</si>
  <si>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</si>
  <si>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</si>
  <si>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</si>
  <si>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</si>
  <si>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</si>
  <si>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</si>
  <si>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</si>
  <si>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</si>
  <si>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</si>
  <si>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</si>
  <si>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</si>
  <si>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</si>
  <si>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</si>
  <si>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</si>
  <si>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</si>
  <si>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</si>
  <si>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</si>
  <si>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</si>
  <si>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</si>
  <si>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</si>
  <si>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</si>
  <si>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</si>
  <si>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</si>
  <si>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</si>
  <si>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</si>
  <si>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</si>
  <si>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</si>
  <si>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</si>
  <si>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</si>
  <si>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</si>
  <si>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</si>
  <si>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</si>
  <si>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</si>
  <si>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</si>
  <si>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</si>
  <si>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</si>
  <si>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</si>
  <si>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</si>
  <si>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</si>
  <si>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</si>
  <si>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</si>
  <si>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</si>
  <si>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</si>
  <si>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</si>
  <si>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</si>
  <si>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</si>
  <si>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</si>
  <si>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</si>
  <si>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</si>
  <si>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</si>
  <si>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</si>
  <si>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</si>
  <si>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</si>
  <si>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</si>
  <si>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</si>
  <si>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</si>
  <si>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</si>
  <si>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</si>
  <si>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</si>
  <si>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</si>
  <si>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</si>
  <si>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</si>
  <si>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</si>
  <si>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</si>
  <si>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</si>
  <si>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</si>
  <si>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</si>
  <si>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</si>
  <si>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</si>
  <si>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</si>
  <si>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</si>
  <si>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</si>
  <si>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</si>
  <si>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</si>
  <si>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</si>
  <si>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</si>
  <si>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</si>
  <si>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</si>
  <si>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</si>
  <si>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</si>
  <si>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</si>
  <si>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</si>
  <si>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</si>
  <si>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</si>
  <si>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</si>
  <si>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</si>
  <si>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</si>
  <si>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</si>
  <si>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</si>
  <si>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</si>
  <si>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</si>
  <si>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</si>
  <si>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</si>
  <si>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</si>
  <si>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</si>
  <si>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</si>
  <si>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</si>
  <si>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</si>
  <si>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</si>
  <si>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</si>
  <si>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</si>
  <si>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</si>
  <si>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</si>
  <si>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</si>
  <si>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</si>
  <si>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</si>
  <si>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</si>
  <si>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</si>
  <si>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</si>
  <si>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</si>
  <si>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</si>
  <si>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</si>
  <si>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</si>
  <si>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</si>
  <si>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</si>
  <si>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</si>
  <si>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</si>
  <si>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</si>
  <si>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</si>
  <si>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</si>
  <si>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</si>
  <si>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</si>
  <si>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</si>
  <si>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</si>
  <si>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</si>
  <si>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</si>
  <si>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</si>
  <si>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</si>
  <si>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</si>
  <si>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</si>
  <si>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</si>
  <si>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</si>
  <si>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</si>
  <si>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</si>
  <si>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</si>
  <si>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</si>
  <si>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</si>
  <si>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</si>
  <si>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</si>
  <si>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</si>
  <si>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</si>
  <si>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</si>
  <si>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</si>
  <si>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</si>
  <si>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</si>
  <si>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</si>
  <si>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</si>
  <si>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</si>
  <si>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</si>
  <si>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</si>
  <si>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</si>
  <si>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</si>
  <si>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</si>
  <si>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</si>
  <si>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</si>
  <si>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</si>
  <si>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</si>
  <si>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</si>
  <si>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</si>
  <si>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</si>
  <si>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</si>
  <si>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</si>
  <si>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</si>
  <si>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</si>
  <si>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</si>
  <si>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</si>
  <si>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</si>
  <si>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</si>
  <si>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</si>
  <si>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</si>
  <si>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</si>
  <si>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</si>
  <si>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</si>
  <si>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</si>
  <si>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</si>
  <si>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</si>
  <si>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</si>
  <si>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</si>
  <si>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</si>
  <si>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</si>
  <si>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</si>
  <si>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</si>
  <si>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</si>
  <si>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</si>
  <si>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</si>
  <si>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</si>
  <si>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</si>
  <si>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</si>
  <si>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</si>
  <si>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</si>
  <si>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</si>
  <si>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</si>
  <si>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</si>
  <si>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</si>
  <si>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</si>
  <si>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</si>
  <si>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</si>
  <si>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</si>
  <si>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</si>
  <si>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</si>
  <si>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</si>
  <si>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</si>
  <si>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</si>
  <si>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</si>
  <si>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</si>
  <si>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</si>
  <si>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</si>
  <si>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</si>
  <si>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</si>
  <si>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</si>
  <si>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</si>
  <si>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</si>
  <si>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</si>
  <si>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</si>
  <si>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</si>
  <si>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</si>
  <si>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</si>
  <si>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</si>
  <si>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</si>
  <si>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</si>
  <si>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</si>
  <si>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</si>
  <si>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</si>
  <si>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</si>
  <si>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</si>
  <si>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</si>
  <si>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</si>
  <si>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</si>
  <si>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</si>
  <si>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</si>
  <si>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</si>
  <si>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</si>
  <si>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</si>
  <si>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</si>
  <si>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</si>
  <si>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</si>
  <si>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</si>
  <si>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</si>
  <si>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</si>
  <si>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</si>
  <si>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</si>
  <si>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</si>
  <si>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</si>
  <si>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</si>
  <si>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</si>
  <si>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</si>
  <si>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</si>
  <si>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</si>
  <si>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</si>
  <si>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</si>
  <si>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</si>
  <si>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</si>
  <si>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</si>
  <si>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</si>
  <si>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</si>
  <si>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</si>
  <si>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</si>
  <si>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</si>
  <si>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</si>
  <si>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</si>
  <si>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</si>
  <si>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</si>
  <si>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</si>
  <si>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</si>
  <si>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</si>
  <si>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</si>
  <si>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</si>
  <si>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</si>
  <si>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</si>
  <si>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</si>
  <si>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</si>
  <si>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</si>
  <si>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</si>
  <si>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</si>
  <si>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</si>
  <si>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</si>
  <si>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</si>
  <si>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</si>
  <si>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</si>
  <si>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</si>
  <si>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</si>
  <si>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</si>
  <si>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</si>
  <si>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</si>
  <si>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</si>
  <si>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</si>
  <si>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</si>
  <si>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</si>
  <si>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</si>
  <si>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</si>
  <si>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</si>
  <si>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</si>
  <si>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</si>
  <si>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</si>
  <si>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</si>
  <si>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</si>
  <si>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</si>
  <si>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</si>
  <si>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</si>
  <si>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</si>
  <si>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</si>
  <si>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</si>
  <si>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</si>
  <si>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</si>
  <si>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</si>
  <si>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</si>
  <si>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</si>
  <si>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</si>
  <si>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</si>
  <si>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</si>
  <si>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</si>
  <si>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</si>
  <si>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</si>
  <si>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</si>
  <si>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</si>
  <si>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</si>
  <si>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</si>
  <si>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</si>
  <si>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</si>
  <si>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</si>
  <si>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</si>
  <si>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</si>
  <si>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</si>
  <si>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</si>
  <si>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</si>
  <si>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</si>
  <si>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</si>
  <si>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</si>
  <si>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</si>
  <si>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</si>
  <si>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</si>
  <si>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</si>
  <si>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</si>
  <si>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</si>
  <si>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</si>
  <si>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</si>
  <si>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</si>
  <si>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</si>
  <si>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</si>
  <si>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</si>
  <si>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</si>
  <si>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</si>
  <si>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</si>
  <si>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</si>
  <si>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</si>
  <si>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</si>
  <si>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</si>
  <si>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</si>
  <si>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</si>
  <si>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</si>
  <si>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</si>
  <si>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</si>
  <si>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</si>
  <si>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</si>
  <si>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</si>
  <si>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</si>
  <si>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</si>
  <si>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</si>
  <si>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</si>
  <si>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</si>
  <si>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</si>
  <si>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</si>
  <si>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</si>
  <si>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</si>
  <si>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</si>
  <si>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</si>
  <si>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</si>
  <si>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</si>
  <si>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</si>
  <si>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</si>
  <si>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</si>
  <si>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</si>
  <si>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</si>
  <si>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</si>
  <si>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</si>
  <si>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</si>
  <si>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</si>
  <si>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</si>
  <si>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</si>
  <si>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</si>
  <si>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</si>
  <si>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</si>
  <si>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</si>
  <si>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</si>
  <si>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</si>
  <si>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</si>
  <si>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</si>
  <si>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</si>
  <si>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</si>
  <si>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</si>
  <si>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</si>
  <si>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</si>
  <si>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</si>
  <si>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</si>
  <si>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</si>
  <si>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</si>
  <si>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</si>
  <si>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</si>
  <si>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</si>
  <si>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</si>
  <si>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</si>
  <si>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</si>
  <si>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</si>
  <si>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</si>
  <si>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</si>
  <si>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</si>
  <si>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</si>
  <si>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</si>
  <si>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</si>
  <si>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</si>
  <si>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</si>
  <si>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</si>
  <si>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</si>
  <si>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</si>
  <si>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</si>
  <si>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</si>
  <si>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</si>
  <si>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</si>
  <si>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</si>
  <si>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</si>
  <si>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</si>
  <si>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</si>
  <si>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</si>
  <si>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</si>
  <si>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</si>
  <si>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</si>
  <si>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</si>
  <si>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</si>
  <si>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</si>
  <si>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</si>
  <si>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</si>
  <si>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</si>
  <si>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</si>
  <si>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</si>
  <si>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</si>
  <si>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</si>
  <si>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</si>
  <si>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</si>
  <si>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</si>
  <si>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</si>
  <si>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</si>
  <si>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</si>
  <si>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</si>
  <si>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</si>
  <si>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</si>
  <si>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</si>
  <si>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</si>
  <si>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</si>
  <si>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</si>
  <si>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</si>
  <si>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</si>
  <si>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</si>
  <si>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</si>
  <si>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</si>
  <si>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</si>
  <si>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</si>
  <si>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</si>
  <si>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</si>
  <si>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</si>
  <si>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</si>
  <si>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</si>
  <si>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</si>
  <si>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</si>
  <si>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</si>
  <si>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</si>
  <si>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</si>
  <si>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</si>
  <si>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</si>
  <si>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</si>
  <si>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</si>
  <si>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</si>
  <si>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</si>
  <si>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</si>
  <si>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</si>
  <si>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</si>
  <si>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</si>
  <si>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</si>
  <si>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</si>
  <si>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</si>
  <si>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</si>
  <si>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</si>
  <si>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</si>
  <si>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</si>
  <si>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</si>
  <si>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</si>
  <si>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</si>
  <si>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</si>
  <si>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</si>
  <si>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</si>
  <si>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</si>
  <si>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</si>
  <si>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</si>
  <si>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</si>
  <si>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</si>
  <si>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</si>
  <si>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</si>
  <si>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</si>
  <si>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</si>
  <si>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</si>
  <si>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</si>
  <si>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</si>
  <si>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</si>
  <si>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</si>
  <si>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</si>
  <si>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</si>
  <si>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</si>
  <si>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</si>
  <si>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</si>
  <si>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</si>
  <si>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</si>
  <si>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</si>
  <si>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</si>
  <si>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</si>
  <si>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</si>
  <si>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</si>
  <si>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</si>
  <si>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</si>
  <si>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</si>
  <si>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</si>
  <si>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</si>
  <si>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</si>
  <si>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</si>
  <si>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</si>
  <si>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</si>
  <si>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</si>
  <si>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</si>
  <si>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</si>
  <si>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</si>
  <si>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</si>
  <si>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</si>
  <si>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</si>
  <si>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</si>
  <si>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</si>
  <si>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</si>
  <si>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</si>
  <si>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</si>
  <si>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</si>
  <si>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</si>
  <si>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</si>
  <si>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</si>
  <si>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</si>
  <si>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</si>
  <si>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</si>
  <si>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</si>
  <si>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</si>
  <si>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</si>
  <si>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</si>
  <si>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</si>
  <si>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</si>
  <si>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</si>
  <si>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</si>
  <si>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</si>
  <si>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</si>
  <si>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</si>
  <si>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</si>
  <si>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</si>
  <si>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</si>
  <si>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</si>
  <si>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</si>
  <si>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</si>
  <si>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</si>
  <si>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</si>
  <si>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</si>
  <si>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</si>
  <si>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</si>
  <si>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</si>
  <si>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</si>
  <si>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</si>
  <si>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</si>
  <si>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</si>
  <si>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</si>
  <si>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</si>
  <si>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</si>
  <si>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</si>
  <si>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</si>
  <si>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</si>
  <si>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</si>
  <si>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</si>
  <si>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</si>
  <si>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</si>
  <si>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</si>
  <si>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</si>
  <si>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</si>
  <si>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</si>
  <si>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</si>
  <si>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</si>
  <si>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</si>
  <si>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</si>
  <si>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</si>
  <si>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</si>
  <si>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</si>
  <si>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</si>
  <si>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</si>
  <si>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</si>
  <si>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</si>
  <si>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</si>
  <si>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</si>
  <si>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</si>
  <si>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</si>
  <si>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</si>
  <si>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</si>
  <si>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</si>
  <si>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</si>
  <si>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</si>
  <si>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</si>
  <si>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</si>
  <si>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</si>
  <si>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</si>
  <si>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</si>
  <si>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</si>
  <si>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</si>
  <si>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</si>
  <si>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</si>
  <si>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</si>
  <si>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</si>
  <si>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</si>
  <si>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</si>
  <si>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</si>
  <si>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</si>
  <si>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</si>
  <si>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</si>
  <si>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</si>
  <si>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</si>
  <si>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</si>
  <si>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</si>
  <si>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</si>
  <si>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</si>
  <si>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</si>
  <si>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</si>
  <si>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</si>
  <si>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</si>
  <si>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</si>
  <si>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</si>
  <si>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</si>
  <si>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</si>
  <si>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</si>
  <si>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</si>
  <si>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</si>
  <si>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</si>
  <si>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</si>
  <si>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</si>
  <si>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</si>
  <si>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</si>
  <si>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</si>
  <si>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</si>
  <si>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</si>
  <si>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</si>
  <si>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</si>
  <si>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</si>
  <si>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</si>
  <si>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</si>
  <si>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</si>
  <si>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</si>
  <si>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</si>
  <si>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</si>
  <si>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</si>
  <si>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</si>
  <si>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</si>
  <si>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</si>
  <si>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</si>
  <si>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</si>
  <si>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</si>
  <si>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</si>
  <si>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</si>
  <si>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</si>
  <si>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</si>
  <si>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</si>
  <si>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</si>
  <si>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</si>
  <si>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</si>
  <si>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</si>
  <si>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</si>
  <si>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</si>
  <si>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</si>
  <si>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</si>
  <si>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</si>
  <si>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</si>
  <si>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</si>
  <si>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</si>
  <si>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</si>
  <si>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</si>
  <si>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</si>
  <si>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</si>
  <si>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</si>
  <si>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</si>
  <si>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</si>
  <si>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</si>
  <si>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</si>
  <si>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</si>
  <si>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</si>
  <si>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</si>
  <si>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</si>
  <si>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</si>
  <si>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</si>
  <si>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</si>
  <si>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</si>
  <si>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</si>
  <si>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</si>
  <si>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</si>
  <si>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</si>
  <si>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</si>
  <si>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</si>
  <si>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</si>
  <si>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</si>
  <si>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</si>
  <si>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</si>
  <si>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</si>
  <si>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</si>
  <si>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</si>
  <si>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</si>
  <si>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</si>
  <si>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</si>
  <si>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</si>
  <si>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</si>
  <si>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</si>
  <si>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</si>
  <si>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</si>
  <si>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</si>
  <si>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</si>
  <si>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</si>
  <si>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</si>
  <si>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</si>
  <si>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</si>
  <si>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</si>
  <si>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</si>
  <si>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</si>
  <si>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</si>
  <si>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</si>
  <si>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</si>
  <si>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</si>
  <si>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</si>
  <si>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</si>
  <si>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</si>
  <si>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</si>
  <si>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</si>
  <si>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</si>
  <si>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</si>
  <si>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</si>
  <si>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</si>
  <si>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</si>
  <si>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</si>
  <si>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</si>
  <si>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</si>
  <si>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</si>
  <si>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</si>
  <si>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</si>
  <si>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</si>
  <si>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</si>
  <si>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</si>
  <si>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</si>
  <si>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</si>
  <si>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</si>
  <si>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</si>
  <si>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</si>
  <si>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</si>
  <si>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</si>
  <si>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</si>
  <si>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</si>
  <si>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</si>
  <si>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</si>
  <si>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</si>
  <si>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</si>
  <si>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</si>
  <si>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</si>
  <si>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</si>
  <si>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</si>
  <si>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</si>
  <si>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</si>
  <si>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</si>
  <si>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</si>
  <si>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</si>
  <si>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</si>
  <si>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</si>
  <si>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</si>
  <si>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</si>
  <si>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</si>
  <si>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</si>
  <si>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</si>
  <si>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</si>
  <si>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</si>
  <si>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</si>
  <si>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</si>
  <si>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</si>
  <si>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</si>
  <si>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</si>
  <si>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</si>
  <si>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</si>
  <si>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</si>
  <si>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</si>
  <si>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</si>
  <si>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</si>
  <si>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</si>
  <si>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</si>
  <si>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</si>
  <si>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</si>
  <si>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</si>
  <si>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</si>
  <si>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</si>
  <si>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</si>
  <si>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</si>
  <si>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</si>
  <si>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</si>
  <si>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</si>
  <si>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</si>
  <si>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</si>
  <si>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</si>
  <si>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</si>
  <si>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</si>
  <si>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</si>
  <si>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</si>
  <si>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</si>
  <si>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</si>
  <si>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</si>
  <si>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</si>
  <si>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</si>
  <si>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</si>
  <si>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</si>
  <si>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</si>
  <si>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</si>
  <si>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</si>
  <si>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</si>
  <si>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</si>
  <si>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</si>
  <si>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</si>
  <si>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</si>
  <si>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</si>
  <si>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</si>
  <si>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</si>
  <si>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</si>
  <si>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</si>
  <si>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</si>
  <si>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</si>
  <si>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</si>
  <si>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</si>
  <si>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</si>
  <si>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</si>
  <si>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</si>
  <si>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</si>
  <si>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</si>
  <si>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</si>
  <si>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</si>
  <si>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</si>
  <si>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</si>
  <si>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</si>
  <si>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</si>
  <si>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</si>
  <si>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</si>
  <si>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</si>
  <si>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</si>
  <si>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</si>
  <si>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</si>
  <si>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</si>
  <si>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</si>
  <si>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</si>
  <si>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</si>
  <si>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</si>
  <si>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</si>
  <si>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</si>
  <si>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</si>
  <si>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</si>
  <si>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</si>
  <si>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</si>
  <si>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</si>
  <si>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</si>
  <si>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</si>
  <si>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</si>
  <si>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</si>
  <si>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</si>
  <si>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</si>
  <si>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</si>
  <si>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</si>
  <si>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</si>
  <si>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</si>
  <si>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</si>
  <si>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</si>
  <si>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</si>
  <si>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</si>
  <si>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</si>
  <si>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</si>
  <si>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</si>
  <si>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</si>
  <si>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</si>
  <si>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</si>
  <si>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</si>
  <si>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</si>
  <si>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</si>
  <si>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</si>
  <si>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</si>
  <si>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</si>
  <si>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</si>
  <si>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</si>
  <si>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</si>
  <si>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</si>
  <si>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</si>
  <si>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</si>
  <si>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</si>
  <si>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</si>
  <si>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</si>
  <si>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</si>
  <si>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</si>
  <si>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</si>
  <si>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</si>
  <si>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</si>
  <si>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</si>
  <si>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</si>
  <si>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</si>
  <si>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</si>
  <si>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</si>
  <si>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</si>
  <si>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</si>
  <si>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</si>
  <si>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</si>
  <si>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</si>
  <si>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</si>
  <si>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</si>
  <si>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</si>
  <si>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</si>
  <si>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</si>
  <si>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</si>
  <si>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</si>
  <si>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</si>
  <si>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</si>
  <si>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</si>
  <si>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</si>
  <si>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</si>
  <si>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</si>
  <si>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</si>
  <si>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</si>
  <si>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</si>
  <si>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</si>
  <si>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</si>
  <si>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</si>
  <si>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</si>
  <si>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</si>
  <si>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</si>
  <si>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</si>
  <si>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</si>
  <si>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</si>
  <si>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</si>
  <si>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</si>
  <si>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</si>
  <si>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</si>
  <si>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</si>
  <si>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</si>
  <si>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</si>
  <si>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</si>
  <si>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</si>
  <si>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</si>
  <si>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</si>
  <si>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</si>
  <si>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</si>
  <si>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</si>
  <si>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</si>
  <si>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</si>
  <si>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</si>
  <si>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</si>
  <si>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</si>
  <si>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</si>
  <si>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</si>
  <si>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</si>
  <si>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</si>
  <si>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</si>
  <si>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</si>
  <si>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</si>
  <si>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</si>
  <si>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</si>
  <si>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</si>
  <si>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</si>
  <si>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</si>
  <si>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</si>
  <si>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</si>
  <si>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</si>
  <si>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</si>
  <si>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</si>
  <si>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</si>
  <si>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</si>
  <si>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</si>
  <si>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</si>
  <si>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</si>
  <si>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</si>
  <si>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</si>
  <si>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</si>
  <si>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</si>
  <si>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</si>
  <si>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</si>
  <si>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</si>
  <si>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</si>
  <si>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</si>
  <si>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</si>
  <si>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</si>
  <si>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</si>
  <si>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</si>
  <si>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</si>
  <si>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</si>
  <si>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</si>
  <si>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</si>
  <si>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</si>
  <si>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</si>
  <si>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</si>
  <si>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</si>
  <si>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</si>
  <si>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</si>
  <si>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</si>
  <si>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</si>
  <si>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</si>
  <si>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</si>
  <si>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</si>
  <si>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</si>
  <si>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</si>
  <si>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</si>
  <si>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</si>
  <si>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</si>
  <si>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</si>
  <si>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</si>
  <si>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</si>
  <si>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</si>
  <si>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</si>
  <si>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</si>
  <si>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</si>
  <si>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</si>
  <si>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</si>
  <si>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</si>
  <si>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</si>
  <si>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</si>
  <si>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</si>
  <si>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</si>
  <si>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</si>
  <si>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</si>
  <si>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</si>
  <si>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</si>
  <si>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</si>
  <si>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</si>
  <si>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</si>
  <si>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</si>
  <si>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</si>
  <si>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</si>
  <si>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</si>
  <si>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</si>
  <si>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</si>
  <si>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</si>
  <si>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</si>
  <si>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</si>
  <si>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</si>
  <si>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</si>
  <si>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</si>
  <si>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</si>
  <si>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</si>
  <si>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</si>
  <si>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</si>
  <si>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</si>
  <si>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</si>
  <si>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</si>
  <si>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</si>
  <si>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</si>
  <si>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</si>
  <si>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</si>
  <si>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</si>
  <si>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</si>
  <si>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</si>
  <si>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</si>
  <si>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</si>
  <si>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</si>
  <si>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</si>
  <si>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</si>
  <si>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</si>
  <si>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</si>
  <si>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</si>
  <si>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</si>
  <si>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</si>
  <si>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</si>
  <si>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</si>
  <si>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</si>
  <si>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</si>
  <si>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</si>
  <si>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</si>
  <si>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</si>
  <si>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</si>
  <si>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</si>
  <si>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</si>
  <si>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</si>
  <si>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</si>
  <si>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</si>
  <si>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</si>
  <si>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</si>
  <si>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</si>
  <si>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</si>
  <si>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</si>
  <si>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</si>
  <si>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</si>
  <si>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</si>
  <si>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</si>
  <si>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</si>
  <si>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</si>
  <si>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</si>
  <si>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</si>
  <si>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</si>
  <si>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</si>
  <si>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</si>
  <si>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</si>
  <si>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</si>
  <si>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</si>
  <si>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</si>
  <si>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</si>
  <si>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</si>
  <si>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</si>
  <si>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</si>
  <si>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</si>
  <si>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</si>
  <si>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</si>
  <si>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</si>
  <si>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</si>
  <si>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</si>
  <si>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</si>
  <si>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</si>
  <si>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</si>
  <si>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</si>
  <si>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</si>
  <si>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</si>
  <si>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</si>
  <si>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</si>
  <si>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</si>
  <si>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</si>
  <si>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</si>
  <si>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</si>
  <si>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</si>
  <si>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</si>
  <si>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</si>
  <si>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</si>
  <si>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</si>
  <si>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</si>
  <si>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</si>
  <si>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</si>
  <si>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</si>
  <si>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</si>
  <si>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</si>
  <si>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</si>
  <si>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</si>
  <si>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</si>
  <si>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</si>
  <si>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</si>
  <si>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</si>
  <si>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</si>
  <si>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</si>
  <si>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</si>
  <si>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</si>
  <si>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</si>
  <si>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</si>
  <si>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</si>
  <si>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</si>
  <si>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</si>
  <si>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</si>
  <si>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</si>
  <si>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</si>
  <si>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</si>
  <si>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</si>
  <si>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</si>
  <si>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</si>
  <si>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</si>
  <si>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</si>
  <si>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</si>
  <si>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</si>
  <si>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</si>
  <si>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</si>
  <si>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</si>
  <si>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</si>
  <si>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</si>
  <si>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</si>
  <si>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</si>
  <si>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</si>
  <si>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</si>
  <si>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</si>
  <si>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</si>
  <si>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</si>
  <si>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</si>
  <si>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</si>
  <si>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</si>
  <si>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</si>
  <si>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</si>
  <si>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</si>
  <si>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</si>
  <si>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</si>
  <si>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</si>
  <si>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</si>
  <si>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</si>
  <si>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</si>
  <si>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</si>
  <si>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</si>
  <si>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</si>
  <si>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</si>
  <si>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</si>
  <si>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</si>
  <si>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</si>
  <si>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</si>
  <si>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</si>
  <si>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</si>
  <si>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</si>
  <si>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</si>
  <si>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</si>
  <si>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</si>
  <si>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</si>
  <si>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</si>
  <si>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</si>
  <si>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</si>
  <si>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</si>
  <si>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</si>
  <si>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</si>
  <si>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</si>
  <si>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</si>
  <si>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</si>
  <si>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</si>
  <si>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</si>
  <si>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</si>
  <si>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</si>
  <si>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</si>
  <si>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</si>
  <si>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</si>
  <si>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</si>
  <si>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</si>
  <si>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</si>
  <si>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</si>
  <si>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</si>
  <si>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</si>
  <si>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</si>
  <si>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</si>
  <si>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</si>
  <si>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</si>
  <si>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</si>
  <si>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</si>
  <si>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</si>
  <si>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</si>
  <si>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</si>
  <si>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</si>
  <si>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</si>
  <si>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</si>
  <si>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</si>
  <si>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</si>
  <si>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</si>
  <si>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</si>
  <si>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</si>
  <si>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</si>
  <si>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</si>
  <si>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</si>
  <si>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</si>
  <si>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</si>
  <si>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</si>
  <si>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</si>
  <si>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</si>
  <si>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</si>
  <si>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</si>
  <si>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</si>
  <si>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</si>
  <si>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</si>
  <si>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</si>
  <si>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</si>
  <si>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</si>
  <si>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</si>
  <si>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</si>
  <si>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</si>
  <si>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</si>
  <si>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</si>
  <si>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</si>
  <si>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</si>
  <si>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</si>
  <si>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</si>
  <si>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</si>
  <si>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</si>
  <si>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</si>
  <si>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</si>
  <si>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</si>
  <si>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</si>
  <si>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</si>
  <si>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</si>
  <si>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</si>
  <si>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</si>
  <si>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</si>
  <si>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</si>
  <si>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</si>
  <si>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</si>
  <si>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</si>
  <si>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</si>
  <si>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</si>
  <si>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</si>
  <si>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</si>
  <si>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</si>
  <si>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</si>
  <si>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</si>
  <si>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</si>
  <si>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</si>
  <si>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</si>
  <si>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</si>
  <si>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</si>
  <si>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</si>
  <si>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</si>
  <si>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</si>
  <si>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</si>
  <si>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</si>
  <si>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</si>
  <si>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</si>
  <si>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</si>
  <si>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</si>
  <si>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</si>
  <si>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</si>
  <si>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</si>
  <si>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</si>
  <si>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</si>
  <si>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</si>
  <si>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</si>
  <si>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</si>
  <si>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</si>
  <si>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</si>
  <si>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</si>
  <si>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</si>
  <si>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</si>
  <si>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</si>
  <si>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</si>
  <si>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</si>
  <si>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</si>
  <si>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</si>
  <si>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</si>
  <si>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</si>
  <si>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</si>
  <si>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</si>
  <si>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</si>
  <si>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</si>
  <si>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</si>
  <si>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</si>
  <si>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</si>
  <si>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</si>
  <si>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</si>
  <si>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</si>
  <si>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</si>
  <si>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</si>
  <si>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</si>
  <si>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</si>
  <si>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</si>
  <si>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</si>
  <si>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</si>
  <si>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</si>
  <si>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</si>
  <si>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</si>
  <si>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</si>
  <si>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</si>
  <si>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</si>
  <si>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</si>
  <si>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</si>
  <si>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</si>
  <si>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</si>
  <si>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</si>
  <si>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</si>
  <si>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</si>
  <si>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</si>
  <si>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</si>
  <si>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</si>
  <si>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</si>
  <si>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</si>
  <si>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</si>
  <si>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</si>
  <si>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</si>
  <si>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</si>
  <si>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</si>
  <si>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</si>
  <si>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</si>
  <si>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</si>
  <si>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</si>
  <si>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</si>
  <si>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</si>
  <si>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</si>
  <si>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</si>
  <si>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</si>
  <si>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</si>
  <si>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</si>
  <si>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</si>
  <si>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</si>
  <si>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</si>
  <si>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</si>
  <si>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</si>
  <si>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</si>
  <si>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</si>
  <si>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</si>
  <si>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</si>
  <si>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</si>
  <si>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</si>
  <si>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</si>
  <si>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</si>
  <si>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</si>
  <si>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</si>
  <si>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</si>
  <si>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</si>
  <si>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</si>
  <si>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</si>
  <si>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</si>
  <si>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</si>
  <si>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</si>
  <si>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</si>
  <si>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</si>
  <si>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</si>
  <si>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</si>
  <si>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</si>
  <si>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</si>
  <si>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</si>
  <si>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</si>
  <si>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</si>
  <si>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</si>
  <si>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</si>
  <si>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</si>
  <si>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</si>
  <si>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</si>
  <si>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</si>
  <si>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</si>
  <si>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</si>
  <si>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</si>
  <si>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</si>
  <si>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</si>
  <si>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</si>
  <si>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</si>
  <si>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</si>
  <si>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</si>
  <si>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</si>
  <si>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</si>
  <si>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</si>
  <si>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</si>
  <si>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</si>
  <si>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</si>
  <si>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</si>
  <si>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</si>
  <si>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</si>
  <si>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</si>
  <si>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</si>
  <si>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</si>
  <si>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</si>
  <si>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</si>
  <si>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</si>
  <si>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</si>
  <si>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</si>
  <si>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</si>
  <si>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</si>
  <si>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</si>
  <si>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</si>
  <si>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</si>
  <si>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</si>
  <si>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</si>
  <si>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</si>
  <si>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</si>
  <si>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</si>
  <si>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</si>
  <si>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</si>
  <si>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</si>
  <si>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</si>
  <si>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</si>
  <si>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</si>
  <si>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</si>
  <si>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</si>
  <si>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</si>
  <si>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</si>
  <si>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</si>
  <si>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</si>
  <si>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</si>
  <si>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</si>
  <si>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</si>
  <si>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</si>
  <si>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</si>
  <si>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</si>
  <si>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</si>
  <si>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</si>
  <si>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</si>
  <si>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</si>
  <si>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</si>
  <si>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</si>
  <si>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</si>
  <si>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</si>
  <si>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</si>
  <si>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</si>
  <si>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</si>
  <si>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</si>
  <si>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</si>
  <si>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</si>
  <si>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</si>
  <si>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</si>
  <si>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</si>
  <si>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</si>
  <si>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</si>
  <si>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</si>
  <si>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</si>
  <si>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</si>
  <si>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</si>
  <si>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</si>
  <si>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</si>
  <si>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</si>
  <si>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</si>
  <si>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</si>
  <si>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</si>
  <si>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</si>
  <si>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</si>
  <si>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</si>
  <si>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</si>
  <si>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</si>
  <si>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</si>
  <si>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</si>
  <si>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</si>
  <si>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</si>
  <si>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</si>
  <si>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</si>
  <si>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</si>
  <si>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</si>
  <si>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</si>
  <si>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</si>
  <si>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</si>
  <si>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</si>
  <si>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</si>
  <si>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</si>
  <si>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</si>
  <si>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</si>
  <si>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</si>
  <si>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</si>
  <si>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</si>
  <si>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</si>
  <si>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</si>
  <si>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</si>
  <si>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</si>
  <si>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</si>
  <si>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</si>
  <si>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</si>
  <si>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</si>
  <si>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</si>
  <si>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</si>
  <si>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</si>
  <si>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</si>
  <si>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</si>
  <si>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</si>
  <si>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</si>
  <si>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</si>
  <si>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</si>
  <si>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</si>
  <si>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</si>
  <si>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</si>
  <si>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</si>
  <si>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</si>
  <si>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</si>
  <si>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</si>
  <si>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</si>
  <si>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</si>
  <si>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</si>
  <si>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</si>
  <si>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</si>
  <si>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</si>
  <si>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</si>
  <si>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</si>
  <si>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</si>
  <si>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</si>
  <si>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</si>
  <si>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</si>
  <si>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</si>
  <si>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</si>
  <si>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</si>
  <si>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</si>
  <si>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</si>
  <si>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</si>
  <si>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</si>
  <si>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</si>
  <si>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</si>
  <si>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</si>
  <si>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</si>
  <si>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</si>
  <si>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</si>
  <si>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</si>
  <si>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</si>
  <si>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</si>
  <si>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</si>
  <si>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</si>
  <si>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</si>
  <si>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</si>
  <si>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</si>
  <si>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</si>
  <si>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</si>
  <si>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</si>
  <si>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</si>
  <si>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</si>
  <si>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</si>
  <si>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</si>
  <si>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</si>
  <si>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</si>
  <si>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</si>
  <si>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</si>
  <si>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</si>
  <si>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</si>
  <si>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</si>
  <si>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</si>
  <si>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</si>
  <si>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</si>
  <si>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</si>
  <si>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</si>
  <si>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</si>
  <si>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</si>
  <si>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</si>
  <si>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</si>
  <si>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</si>
  <si>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</si>
  <si>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</si>
  <si>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</si>
  <si>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</si>
  <si>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</si>
  <si>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</si>
  <si>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</si>
  <si>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</si>
  <si>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</si>
  <si>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</si>
  <si>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</si>
  <si>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</si>
  <si>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</si>
  <si>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</si>
  <si>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</si>
  <si>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</si>
  <si>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</si>
  <si>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</si>
  <si>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</si>
  <si>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</si>
  <si>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</si>
  <si>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</si>
  <si>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</si>
  <si>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</si>
  <si>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</si>
  <si>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</si>
  <si>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</si>
  <si>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</si>
  <si>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</si>
  <si>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</si>
  <si>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</si>
  <si>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</si>
  <si>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</si>
  <si>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</si>
  <si>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</si>
  <si>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</si>
  <si>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</si>
  <si>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</si>
  <si>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</si>
  <si>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</si>
  <si>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</si>
  <si>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</si>
  <si>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</si>
  <si>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</si>
  <si>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</si>
  <si>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</si>
  <si>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</si>
  <si>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</si>
  <si>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</si>
  <si>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</si>
  <si>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</si>
  <si>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</si>
  <si>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</si>
  <si>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</si>
  <si>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</si>
  <si>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</si>
  <si>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</si>
  <si>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</si>
  <si>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</si>
  <si>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</si>
  <si>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</si>
  <si>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</si>
  <si>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</si>
  <si>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</si>
  <si>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</si>
  <si>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</si>
  <si>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</si>
  <si>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</si>
  <si>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</si>
  <si>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</si>
  <si>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</si>
  <si>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</si>
  <si>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</si>
  <si>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</si>
  <si>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</si>
  <si>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</si>
  <si>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</si>
  <si>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</si>
  <si>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</si>
  <si>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</si>
  <si>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</si>
  <si>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</si>
  <si>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</si>
  <si>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</si>
  <si>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</si>
  <si>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</si>
  <si>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</si>
  <si>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</si>
  <si>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</si>
  <si>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</si>
  <si>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</si>
  <si>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</si>
  <si>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</si>
  <si>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</si>
  <si>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</si>
  <si>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</si>
  <si>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</si>
  <si>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</si>
  <si>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</si>
  <si>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</si>
  <si>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</si>
  <si>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</si>
  <si>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</si>
  <si>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</si>
  <si>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</si>
  <si>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</si>
  <si>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</si>
  <si>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</si>
  <si>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</si>
  <si>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</si>
  <si>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</si>
  <si>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</si>
  <si>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</si>
  <si>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</si>
  <si>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</si>
  <si>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</si>
  <si>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</si>
  <si>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</si>
  <si>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</si>
  <si>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</si>
  <si>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</si>
  <si>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</si>
  <si>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</si>
  <si>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</si>
  <si>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</si>
  <si>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</si>
  <si>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</si>
  <si>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</si>
  <si>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</si>
  <si>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</si>
  <si>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</si>
  <si>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</si>
  <si>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</si>
  <si>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</si>
  <si>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</si>
  <si>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</si>
  <si>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</si>
  <si>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</si>
  <si>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</si>
  <si>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</si>
  <si>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</si>
  <si>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</si>
  <si>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</si>
  <si>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</si>
  <si>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</si>
  <si>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</si>
  <si>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</si>
  <si>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</si>
  <si>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</si>
  <si>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</si>
  <si>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</si>
  <si>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</si>
  <si>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</si>
  <si>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</si>
  <si>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</si>
  <si>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</si>
  <si>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</si>
  <si>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</si>
  <si>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</si>
  <si>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</si>
  <si>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</si>
  <si>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</si>
  <si>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</si>
  <si>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</si>
  <si>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</si>
  <si>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</si>
  <si>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</si>
  <si>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</si>
  <si>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</si>
  <si>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</si>
  <si>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</si>
  <si>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</si>
  <si>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</si>
  <si>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</si>
  <si>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</si>
  <si>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</si>
  <si>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</si>
  <si>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</si>
  <si>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</si>
  <si>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</si>
  <si>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</si>
  <si>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</si>
  <si>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</si>
  <si>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</si>
  <si>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</si>
  <si>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</si>
  <si>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</si>
  <si>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</si>
  <si>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</si>
  <si>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</si>
  <si>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</si>
  <si>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</si>
  <si>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</si>
  <si>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</si>
  <si>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</si>
  <si>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</si>
  <si>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</si>
  <si>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</si>
  <si>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</si>
  <si>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</si>
  <si>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</si>
  <si>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</si>
  <si>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</si>
  <si>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</si>
  <si>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</si>
  <si>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</si>
  <si>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</si>
  <si>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</si>
  <si>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</si>
  <si>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</si>
  <si>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</si>
  <si>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</si>
  <si>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</si>
  <si>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</si>
  <si>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</si>
  <si>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</si>
  <si>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</si>
  <si>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</si>
  <si>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</si>
  <si>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</si>
  <si>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</si>
  <si>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</si>
  <si>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</si>
  <si>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</si>
  <si>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</si>
  <si>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</si>
  <si>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</si>
  <si>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</si>
  <si>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</si>
  <si>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</si>
  <si>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</si>
  <si>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</si>
  <si>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</si>
  <si>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</si>
  <si>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</si>
  <si>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</si>
  <si>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</si>
  <si>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</si>
  <si>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</si>
  <si>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</si>
  <si>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</si>
  <si>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</si>
  <si>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</si>
  <si>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</si>
  <si>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</si>
  <si>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</si>
  <si>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</si>
  <si>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</si>
  <si>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</si>
  <si>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</si>
  <si>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</si>
  <si>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</si>
  <si>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</si>
  <si>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</si>
  <si>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</si>
  <si>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</si>
  <si>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</si>
  <si>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</si>
  <si>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</si>
  <si>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</si>
  <si>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</si>
  <si>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</si>
  <si>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</si>
  <si>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</si>
  <si>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</si>
  <si>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</si>
  <si>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</si>
  <si>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</si>
  <si>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</si>
  <si>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</si>
  <si>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</si>
  <si>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</si>
  <si>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</si>
  <si>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</si>
  <si>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</si>
  <si>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</si>
  <si>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</si>
  <si>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</si>
  <si>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</si>
  <si>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</si>
  <si>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</si>
  <si>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</si>
  <si>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</si>
  <si>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</si>
  <si>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</si>
  <si>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</si>
  <si>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</si>
  <si>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</si>
  <si>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</si>
  <si>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</si>
  <si>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</si>
  <si>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</si>
  <si>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</si>
  <si>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</si>
  <si>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</si>
  <si>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</si>
  <si>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</si>
  <si>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</si>
  <si>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</si>
  <si>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</si>
  <si>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</si>
  <si>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</si>
  <si>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</si>
  <si>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</si>
  <si>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</si>
  <si>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</si>
  <si>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</si>
  <si>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</si>
  <si>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</si>
  <si>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</si>
  <si>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</si>
  <si>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</si>
  <si>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</si>
  <si>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</si>
  <si>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</si>
  <si>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</si>
  <si>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</si>
  <si>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</si>
  <si>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</si>
  <si>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</si>
  <si>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</si>
  <si>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</si>
  <si>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</si>
  <si>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</si>
  <si>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</si>
  <si>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</si>
  <si>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</si>
  <si>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</si>
  <si>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</si>
  <si>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</si>
  <si>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</si>
  <si>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</si>
  <si>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</si>
  <si>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</si>
  <si>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</si>
  <si>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</si>
  <si>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</si>
  <si>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</si>
  <si>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</si>
  <si>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</si>
  <si>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</si>
  <si>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</si>
  <si>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</si>
  <si>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</si>
  <si>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</si>
  <si>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</si>
  <si>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</si>
  <si>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</si>
  <si>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</si>
  <si>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</si>
  <si>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</si>
  <si>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</si>
  <si>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</si>
  <si>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</si>
  <si>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</si>
  <si>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</si>
  <si>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</si>
  <si>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</si>
  <si>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</si>
  <si>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</si>
  <si>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</si>
  <si>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</si>
  <si>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</si>
  <si>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</si>
  <si>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</si>
  <si>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</si>
  <si>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</si>
  <si>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</si>
  <si>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</si>
  <si>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</si>
  <si>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</si>
  <si>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</si>
  <si>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</si>
  <si>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</si>
  <si>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</si>
  <si>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</si>
  <si>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</si>
  <si>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</si>
  <si>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</si>
  <si>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</si>
  <si>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</si>
  <si>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</si>
  <si>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</si>
  <si>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</si>
  <si>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</si>
  <si>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</si>
  <si>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</si>
  <si>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</si>
  <si>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</si>
  <si>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</si>
  <si>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</si>
  <si>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</si>
  <si>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</si>
  <si>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</si>
  <si>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</si>
  <si>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</si>
  <si>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</si>
  <si>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</si>
  <si>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</si>
  <si>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</si>
  <si>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</si>
  <si>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</si>
  <si>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</si>
  <si>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</si>
  <si>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</si>
  <si>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</si>
  <si>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</si>
  <si>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</si>
  <si>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</si>
  <si>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</si>
  <si>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</si>
  <si>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</si>
  <si>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</si>
  <si>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</si>
  <si>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</si>
  <si>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</si>
  <si>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</si>
  <si>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</si>
  <si>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</si>
  <si>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</si>
  <si>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</si>
  <si>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</si>
  <si>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</si>
  <si>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</si>
  <si>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</si>
  <si>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</si>
  <si>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</si>
  <si>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</si>
  <si>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</si>
  <si>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</si>
  <si>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</si>
  <si>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</si>
  <si>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</si>
  <si>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</si>
  <si>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</si>
  <si>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</si>
  <si>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</si>
  <si>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</si>
  <si>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</si>
  <si>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</si>
  <si>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</si>
  <si>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</si>
  <si>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</si>
  <si>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</si>
  <si>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</si>
  <si>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</si>
  <si>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</si>
  <si>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</si>
  <si>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</si>
  <si>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</si>
  <si>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</si>
  <si>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</si>
  <si>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</si>
  <si>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</si>
  <si>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</si>
  <si>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</si>
  <si>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</si>
  <si>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</si>
  <si>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</si>
  <si>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</si>
  <si>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</si>
  <si>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</si>
  <si>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</si>
  <si>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</si>
  <si>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</si>
  <si>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</si>
  <si>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</si>
  <si>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</si>
  <si>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</si>
  <si>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</si>
  <si>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</si>
  <si>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</si>
  <si>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</si>
  <si>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</si>
  <si>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</si>
  <si>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</si>
  <si>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</si>
  <si>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</si>
  <si>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</si>
  <si>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</si>
  <si>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</si>
  <si>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</si>
  <si>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</si>
  <si>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</si>
  <si>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</si>
  <si>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</si>
  <si>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</si>
  <si>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</si>
  <si>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</si>
  <si>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</si>
  <si>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</si>
  <si>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</si>
  <si>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</si>
  <si>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</si>
  <si>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</si>
  <si>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</si>
  <si>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</si>
  <si>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</si>
  <si>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</si>
  <si>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</si>
  <si>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</si>
  <si>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</si>
  <si>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</si>
  <si>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</si>
  <si>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</si>
  <si>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</si>
  <si>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</si>
  <si>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</si>
  <si>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</si>
  <si>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</si>
  <si>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</si>
  <si>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</si>
  <si>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</si>
  <si>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</si>
  <si>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</si>
  <si>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</si>
  <si>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</si>
  <si>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</si>
  <si>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</si>
  <si>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</si>
  <si>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</si>
  <si>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</si>
  <si>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</si>
  <si>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</si>
  <si>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</si>
  <si>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</si>
  <si>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</si>
  <si>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</si>
  <si>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</si>
  <si>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</si>
  <si>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</si>
  <si>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</si>
  <si>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</si>
  <si>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</si>
  <si>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</si>
  <si>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</si>
  <si>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</si>
  <si>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</si>
  <si>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</si>
  <si>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</si>
  <si>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</si>
  <si>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</si>
  <si>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</si>
  <si>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</si>
  <si>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</si>
  <si>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</si>
  <si>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</si>
  <si>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</si>
  <si>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</si>
  <si>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</si>
  <si>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</si>
  <si>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</si>
  <si>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</si>
  <si>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</si>
  <si>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</si>
  <si>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</si>
  <si>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</si>
  <si>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</si>
  <si>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</si>
  <si>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</si>
  <si>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</si>
  <si>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</si>
  <si>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</si>
  <si>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</si>
  <si>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</si>
  <si>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</si>
  <si>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</si>
  <si>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</si>
  <si>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</si>
  <si>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</si>
  <si>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</si>
  <si>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</si>
  <si>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</si>
  <si>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</si>
  <si>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</si>
  <si>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</si>
  <si>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</si>
  <si>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</si>
  <si>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</si>
  <si>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</si>
  <si>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</si>
  <si>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</si>
  <si>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</si>
  <si>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</si>
  <si>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</si>
  <si>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</si>
  <si>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</si>
  <si>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</si>
  <si>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</si>
  <si>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</si>
  <si>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</si>
  <si>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</si>
  <si>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</si>
  <si>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</si>
  <si>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</si>
  <si>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</si>
  <si>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</si>
  <si>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</si>
  <si>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</si>
  <si>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</si>
  <si>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</si>
  <si>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</si>
  <si>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</si>
  <si>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</si>
  <si>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</si>
  <si>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</si>
  <si>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</si>
  <si>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</si>
  <si>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</si>
  <si>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</si>
  <si>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</si>
  <si>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</si>
  <si>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</si>
  <si>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</si>
  <si>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</si>
  <si>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</si>
  <si>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</si>
  <si>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</si>
  <si>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</si>
  <si>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</si>
  <si>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</si>
  <si>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</si>
  <si>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</si>
  <si>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</si>
  <si>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</si>
  <si>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</si>
  <si>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</si>
  <si>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</si>
  <si>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</si>
  <si>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</si>
  <si>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</si>
  <si>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</si>
  <si>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</si>
  <si>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</si>
  <si>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</si>
  <si>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</si>
  <si>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</si>
  <si>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</si>
  <si>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</si>
  <si>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</si>
  <si>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</si>
  <si>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</si>
  <si>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</si>
  <si>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</si>
  <si>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</si>
  <si>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</si>
  <si>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</si>
  <si>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</si>
  <si>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</si>
  <si>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</si>
  <si>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</si>
  <si>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</si>
  <si>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</si>
  <si>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</si>
  <si>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</si>
  <si>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</si>
  <si>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</si>
  <si>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</si>
  <si>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</si>
  <si>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</si>
  <si>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</si>
  <si>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</si>
  <si>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</si>
  <si>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</si>
  <si>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</si>
  <si>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</si>
  <si>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</si>
  <si>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</si>
  <si>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</si>
  <si>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</si>
  <si>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</si>
  <si>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</si>
  <si>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</si>
  <si>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</si>
  <si>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</si>
  <si>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</si>
  <si>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</si>
  <si>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</si>
  <si>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</si>
  <si>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</si>
  <si>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</si>
  <si>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</si>
  <si>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</si>
  <si>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</si>
  <si>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</si>
  <si>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</si>
  <si>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</si>
  <si>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</si>
  <si>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</si>
  <si>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</si>
  <si>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</si>
  <si>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</si>
  <si>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</si>
  <si>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</si>
  <si>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</si>
  <si>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</si>
  <si>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</si>
  <si>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</si>
  <si>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</si>
  <si>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</si>
  <si>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</si>
  <si>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</si>
  <si>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</si>
  <si>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</si>
  <si>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</si>
  <si>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</si>
  <si>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</si>
  <si>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</si>
  <si>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</si>
  <si>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</si>
  <si>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</si>
  <si>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</si>
  <si>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</si>
  <si>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</si>
  <si>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</si>
  <si>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</si>
  <si>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</si>
  <si>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</si>
  <si>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</si>
  <si>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</si>
  <si>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</si>
  <si>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</si>
  <si>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</si>
  <si>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</si>
  <si>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</si>
  <si>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</si>
  <si>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</si>
  <si>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</si>
  <si>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</si>
  <si>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</si>
  <si>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</si>
  <si>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</si>
  <si>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</si>
  <si>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</si>
  <si>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</si>
  <si>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</si>
  <si>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</si>
  <si>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</si>
  <si>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</si>
  <si>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</si>
  <si>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</si>
  <si>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</si>
  <si>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</si>
  <si>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</si>
  <si>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</si>
  <si>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</si>
  <si>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</si>
  <si>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</si>
  <si>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</si>
  <si>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</si>
  <si>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</si>
  <si>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</si>
  <si>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</si>
  <si>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</si>
  <si>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</si>
  <si>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</si>
  <si>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</si>
  <si>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</si>
  <si>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</si>
  <si>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</si>
  <si>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</si>
  <si>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</si>
  <si>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</si>
  <si>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</si>
  <si>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</si>
  <si>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</si>
  <si>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</si>
  <si>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</si>
  <si>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</si>
  <si>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</si>
  <si>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</si>
  <si>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</si>
  <si>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</si>
  <si>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</si>
  <si>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</si>
  <si>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</si>
  <si>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</si>
  <si>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</si>
  <si>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</si>
  <si>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</si>
  <si>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</si>
  <si>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</si>
  <si>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</si>
  <si>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</si>
  <si>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</si>
  <si>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</si>
  <si>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</si>
  <si>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</si>
  <si>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</si>
  <si>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</si>
  <si>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</si>
  <si>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</si>
  <si>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</si>
  <si>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</si>
  <si>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</si>
  <si>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</si>
  <si>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</si>
  <si>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</si>
  <si>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</si>
  <si>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</si>
  <si>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</si>
  <si>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</si>
  <si>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</si>
  <si>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</si>
  <si>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</si>
  <si>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</si>
  <si>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</si>
  <si>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</si>
  <si>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</si>
  <si>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</si>
  <si>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</si>
  <si>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</si>
  <si>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</si>
  <si>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</si>
  <si>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</si>
  <si>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</si>
  <si>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</si>
  <si>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</si>
  <si>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</si>
  <si>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</si>
  <si>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</si>
  <si>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</si>
  <si>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</si>
  <si>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</si>
  <si>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</si>
  <si>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</si>
  <si>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</si>
  <si>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</si>
  <si>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</si>
  <si>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</si>
  <si>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</si>
  <si>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</si>
  <si>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</si>
  <si>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</si>
  <si>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</si>
  <si>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</si>
  <si>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</si>
  <si>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</si>
  <si>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</si>
  <si>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</si>
  <si>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</si>
  <si>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</si>
  <si>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</si>
  <si>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</si>
  <si>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</si>
  <si>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</si>
  <si>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</si>
  <si>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</si>
  <si>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</si>
  <si>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</si>
  <si>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</si>
  <si>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</si>
  <si>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</si>
  <si>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</si>
  <si>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</si>
  <si>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</si>
  <si>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</si>
  <si>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</si>
  <si>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</si>
  <si>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</si>
  <si>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</si>
  <si>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</si>
  <si>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</si>
  <si>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</si>
  <si>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</si>
  <si>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</si>
  <si>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</si>
  <si>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</si>
  <si>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</si>
  <si>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</si>
  <si>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</si>
  <si>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</si>
  <si>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</si>
  <si>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</si>
  <si>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</si>
  <si>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</si>
  <si>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</si>
  <si>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</si>
  <si>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</si>
  <si>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</si>
  <si>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</si>
  <si>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</si>
  <si>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</si>
  <si>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</si>
  <si>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</si>
  <si>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</si>
  <si>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</si>
  <si>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</si>
  <si>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</si>
  <si>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</si>
  <si>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</si>
  <si>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</si>
  <si>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</si>
  <si>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</si>
  <si>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</si>
  <si>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</si>
  <si>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</si>
  <si>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</si>
  <si>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</si>
  <si>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</si>
  <si>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</si>
  <si>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</si>
  <si>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</si>
  <si>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</si>
  <si>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</si>
  <si>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</si>
  <si>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</si>
  <si>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</si>
  <si>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</si>
  <si>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</si>
  <si>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</si>
  <si>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</si>
  <si>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</si>
  <si>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</si>
  <si>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</si>
  <si>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</si>
  <si>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</si>
  <si>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</si>
  <si>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</si>
  <si>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</si>
  <si>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</si>
  <si>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</si>
  <si>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</si>
  <si>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</si>
  <si>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</si>
  <si>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</si>
  <si>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</si>
  <si>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</si>
  <si>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</si>
  <si>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</si>
  <si>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</si>
  <si>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</si>
  <si>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</si>
  <si>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</si>
  <si>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</si>
  <si>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</si>
  <si>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</si>
  <si>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</si>
  <si>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</si>
  <si>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</si>
  <si>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</si>
  <si>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</si>
  <si>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</si>
  <si>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</si>
  <si>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</si>
  <si>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</si>
  <si>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</si>
  <si>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</si>
  <si>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</si>
  <si>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</si>
  <si>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</si>
  <si>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</si>
  <si>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</si>
  <si>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</si>
  <si>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</si>
  <si>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</si>
  <si>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</si>
  <si>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</si>
  <si>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</si>
  <si>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</si>
  <si>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</si>
  <si>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</si>
  <si>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</si>
  <si>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</si>
  <si>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</si>
  <si>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</si>
  <si>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</si>
  <si>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</si>
  <si>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</si>
  <si>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</si>
  <si>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</si>
  <si>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</si>
  <si>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</si>
  <si>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</si>
  <si>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</si>
  <si>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</si>
  <si>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</si>
  <si>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</si>
  <si>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</si>
  <si>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</si>
  <si>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</si>
  <si>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</si>
  <si>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</si>
  <si>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</si>
  <si>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</si>
  <si>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</si>
  <si>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</si>
  <si>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</si>
  <si>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</si>
  <si>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</si>
  <si>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</si>
  <si>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</si>
  <si>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</si>
  <si>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</si>
  <si>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</si>
  <si>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</si>
  <si>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</si>
  <si>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</si>
  <si>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</si>
  <si>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</si>
  <si>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</si>
  <si>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</si>
  <si>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</si>
  <si>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</si>
  <si>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</si>
  <si>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</si>
  <si>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</si>
  <si>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</si>
  <si>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</si>
  <si>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</si>
  <si>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</si>
  <si>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</si>
  <si>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</si>
  <si>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</si>
  <si>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</si>
  <si>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</si>
  <si>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</si>
  <si>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</si>
  <si>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</si>
  <si>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</si>
  <si>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</si>
  <si>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</si>
  <si>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</si>
  <si>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</si>
  <si>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</si>
  <si>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</si>
  <si>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</si>
  <si>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</si>
  <si>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</si>
  <si>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</si>
  <si>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</si>
  <si>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</si>
  <si>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</si>
  <si>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</si>
  <si>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</si>
  <si>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</si>
  <si>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</si>
  <si>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</si>
  <si>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</si>
  <si>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</si>
  <si>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</si>
  <si>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</si>
  <si>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</si>
  <si>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</si>
  <si>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</si>
  <si>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</si>
  <si>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</si>
  <si>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</si>
  <si>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</si>
  <si>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</si>
  <si>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</si>
  <si>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</si>
  <si>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</si>
  <si>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</si>
  <si>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</si>
  <si>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</si>
  <si>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</si>
  <si>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</si>
  <si>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</si>
  <si>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</si>
  <si>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</si>
  <si>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</si>
  <si>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</si>
  <si>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</si>
  <si>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</si>
  <si>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</si>
  <si>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</si>
  <si>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</si>
  <si>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</si>
  <si>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</si>
  <si>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</si>
  <si>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</si>
  <si>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</si>
  <si>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</si>
  <si>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</si>
  <si>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</si>
  <si>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</si>
  <si>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</si>
  <si>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</si>
  <si>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</si>
  <si>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</si>
  <si>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</si>
  <si>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</si>
  <si>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</si>
  <si>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</si>
  <si>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</si>
  <si>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</si>
  <si>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</si>
  <si>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</si>
  <si>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</si>
  <si>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</si>
  <si>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</si>
  <si>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</si>
  <si>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</si>
  <si>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</si>
  <si>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</si>
  <si>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</si>
  <si>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</si>
  <si>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</si>
  <si>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</si>
  <si>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</si>
  <si>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</si>
  <si>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</si>
  <si>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</si>
  <si>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</si>
  <si>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</si>
  <si>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</si>
  <si>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</si>
  <si>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</si>
  <si>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</si>
  <si>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</si>
  <si>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</si>
  <si>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</si>
  <si>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</si>
  <si>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</si>
  <si>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</si>
  <si>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</si>
  <si>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</si>
  <si>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</si>
  <si>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</si>
  <si>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</si>
  <si>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</si>
  <si>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</si>
  <si>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</si>
  <si>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</si>
  <si>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</si>
  <si>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</si>
  <si>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</si>
  <si>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</si>
  <si>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</si>
  <si>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</si>
  <si>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</si>
  <si>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</si>
  <si>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</si>
  <si>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</si>
  <si>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</si>
  <si>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</si>
  <si>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</si>
  <si>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</si>
  <si>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</si>
  <si>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</si>
  <si>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</si>
  <si>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</si>
  <si>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</si>
  <si>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</si>
  <si>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</si>
  <si>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</si>
  <si>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</si>
  <si>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</si>
  <si>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</si>
  <si>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</si>
  <si>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</si>
  <si>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</si>
  <si>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</si>
  <si>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</si>
  <si>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</si>
  <si>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</si>
  <si>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</si>
  <si>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</si>
  <si>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</si>
  <si>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</si>
  <si>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</si>
  <si>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</si>
  <si>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</si>
  <si>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</si>
  <si>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</si>
  <si>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</si>
  <si>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</si>
  <si>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</si>
  <si>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</si>
  <si>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</si>
  <si>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</si>
  <si>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</si>
  <si>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</si>
  <si>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</si>
  <si>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</si>
  <si>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</si>
  <si>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</si>
  <si>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</si>
  <si>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</si>
  <si>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</si>
  <si>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</si>
  <si>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</si>
  <si>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</si>
  <si>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</si>
  <si>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</si>
  <si>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</si>
  <si>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</si>
  <si>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</si>
  <si>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</si>
  <si>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</si>
  <si>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</si>
  <si>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</si>
  <si>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</si>
  <si>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</si>
  <si>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</si>
  <si>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</si>
  <si>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</si>
  <si>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</si>
  <si>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</si>
  <si>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</si>
  <si>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</si>
  <si>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</si>
  <si>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</si>
  <si>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</si>
  <si>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</si>
  <si>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</si>
  <si>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</si>
  <si>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</si>
  <si>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</si>
  <si>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</si>
  <si>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</si>
  <si>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</si>
  <si>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</si>
  <si>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</si>
  <si>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</si>
  <si>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</si>
  <si>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</si>
  <si>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</si>
  <si>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</si>
  <si>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</si>
  <si>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</si>
  <si>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</si>
  <si>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</si>
  <si>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</si>
  <si>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</si>
  <si>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</si>
  <si>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</si>
  <si>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</si>
  <si>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</si>
  <si>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</si>
  <si>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</si>
  <si>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</si>
  <si>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</si>
  <si>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</si>
  <si>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</si>
  <si>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</si>
  <si>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</si>
  <si>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</si>
  <si>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</si>
  <si>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</si>
  <si>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</si>
  <si>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</si>
  <si>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</si>
  <si>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</si>
  <si>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</si>
  <si>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</si>
  <si>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</si>
  <si>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</si>
  <si>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</si>
  <si>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</si>
  <si>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</si>
  <si>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</si>
  <si>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</si>
  <si>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</si>
  <si>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</si>
  <si>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</si>
  <si>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</si>
  <si>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</si>
  <si>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</si>
  <si>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</si>
  <si>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</si>
  <si>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</si>
  <si>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</si>
  <si>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</si>
  <si>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</si>
  <si>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</si>
  <si>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</si>
  <si>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</si>
  <si>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</si>
  <si>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</si>
  <si>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</si>
  <si>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</si>
  <si>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</si>
  <si>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</si>
  <si>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</si>
  <si>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</si>
  <si>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</si>
  <si>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</si>
  <si>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</si>
  <si>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</si>
  <si>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</si>
  <si>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</si>
  <si>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</si>
  <si>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</si>
  <si>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</si>
  <si>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</si>
  <si>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</si>
  <si>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</si>
  <si>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</si>
  <si>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</si>
  <si>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</si>
  <si>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</si>
  <si>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</si>
  <si>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</si>
  <si>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</si>
  <si>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</si>
  <si>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</si>
  <si>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</si>
  <si>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</si>
  <si>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</si>
  <si>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</si>
  <si>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</si>
  <si>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</si>
  <si>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</si>
  <si>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</si>
  <si>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</si>
  <si>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</si>
  <si>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</si>
  <si>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</si>
  <si>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</si>
  <si>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</si>
  <si>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</si>
  <si>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</si>
  <si>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</si>
  <si>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</si>
  <si>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</si>
  <si>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</si>
  <si>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</si>
  <si>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</si>
  <si>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</si>
  <si>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</si>
  <si>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</si>
  <si>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</si>
  <si>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</si>
  <si>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</si>
  <si>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</si>
  <si>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</si>
  <si>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</si>
  <si>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</si>
  <si>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</si>
  <si>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</si>
  <si>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</si>
  <si>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</si>
  <si>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</si>
  <si>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</si>
  <si>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</si>
  <si>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</si>
  <si>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</si>
  <si>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</si>
  <si>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</si>
  <si>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</si>
  <si>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</si>
  <si>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</si>
  <si>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</si>
  <si>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</si>
  <si>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</si>
  <si>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</si>
  <si>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</si>
  <si>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</si>
  <si>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</si>
  <si>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</si>
  <si>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</si>
  <si>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</si>
  <si>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</si>
  <si>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</si>
  <si>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</si>
  <si>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</si>
  <si>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</si>
  <si>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</si>
  <si>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</si>
  <si>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</si>
  <si>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</si>
  <si>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</si>
  <si>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</si>
  <si>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</si>
  <si>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</si>
  <si>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</si>
  <si>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</si>
  <si>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</si>
  <si>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</si>
  <si>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</si>
  <si>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</si>
  <si>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</si>
  <si>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</si>
  <si>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</si>
  <si>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</si>
  <si>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</si>
  <si>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</si>
  <si>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</si>
  <si>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</si>
  <si>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</si>
  <si>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</si>
  <si>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</si>
  <si>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</si>
  <si>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</si>
  <si>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</si>
  <si>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</si>
  <si>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</si>
  <si>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</si>
  <si>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</si>
  <si>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</si>
  <si>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</si>
  <si>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</si>
  <si>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</si>
  <si>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</si>
  <si>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</si>
  <si>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</si>
  <si>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</si>
  <si>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</si>
  <si>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</si>
  <si>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</si>
  <si>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</si>
  <si>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</si>
  <si>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</si>
  <si>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</si>
  <si>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</si>
  <si>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</si>
  <si>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</si>
  <si>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</si>
  <si>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</si>
  <si>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</si>
  <si>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</si>
  <si>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</si>
  <si>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</si>
  <si>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</si>
  <si>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</si>
  <si>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</si>
  <si>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</si>
  <si>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</si>
  <si>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</si>
  <si>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</si>
  <si>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</si>
  <si>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</si>
  <si>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</si>
  <si>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</si>
  <si>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</si>
  <si>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</si>
  <si>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</si>
  <si>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</si>
  <si>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</si>
  <si>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</si>
  <si>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</si>
  <si>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</si>
  <si>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</si>
  <si>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</si>
  <si>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</si>
  <si>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</si>
  <si>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</si>
  <si>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</si>
  <si>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</si>
  <si>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</si>
  <si>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</si>
  <si>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</si>
  <si>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</si>
  <si>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</si>
  <si>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</si>
  <si>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</si>
  <si>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</si>
  <si>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</si>
  <si>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</si>
  <si>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</si>
  <si>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</si>
  <si>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</si>
  <si>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</si>
  <si>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</si>
  <si>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</si>
  <si>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</si>
  <si>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</si>
  <si>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</si>
  <si>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</si>
  <si>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</si>
  <si>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</si>
  <si>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</si>
  <si>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</si>
  <si>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</si>
  <si>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</si>
  <si>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</si>
  <si>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</si>
  <si>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</si>
  <si>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</si>
  <si>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</si>
  <si>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</si>
  <si>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</si>
  <si>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</si>
  <si>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</si>
  <si>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</si>
  <si>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</si>
  <si>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</si>
  <si>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</si>
  <si>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</si>
  <si>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</si>
  <si>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</si>
  <si>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</si>
  <si>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</si>
  <si>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</si>
  <si>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</si>
  <si>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</si>
  <si>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</si>
  <si>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</si>
  <si>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</si>
  <si>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</si>
  <si>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</si>
  <si>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</si>
  <si>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</si>
  <si>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</si>
  <si>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</si>
  <si>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</si>
  <si>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</si>
  <si>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</si>
  <si>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</si>
  <si>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</si>
  <si>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</si>
  <si>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</si>
  <si>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</si>
  <si>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</si>
  <si>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</si>
  <si>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</si>
  <si>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</si>
  <si>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</si>
  <si>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</si>
  <si>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</si>
  <si>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</si>
  <si>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</si>
  <si>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</si>
  <si>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</si>
  <si>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</si>
  <si>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</si>
  <si>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</si>
  <si>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</si>
  <si>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</si>
  <si>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</si>
  <si>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</si>
  <si>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</si>
  <si>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</si>
  <si>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</si>
  <si>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</si>
  <si>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</si>
  <si>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</si>
  <si>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</si>
  <si>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</si>
  <si>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</si>
  <si>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</si>
  <si>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</si>
  <si>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</si>
  <si>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</si>
  <si>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</si>
  <si>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</si>
  <si>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</si>
  <si>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</si>
  <si>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</si>
  <si>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</si>
  <si>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</si>
  <si>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</si>
  <si>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</si>
  <si>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</si>
  <si>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</si>
  <si>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</si>
  <si>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</si>
  <si>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</si>
  <si>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</si>
  <si>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</si>
  <si>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</si>
  <si>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</si>
  <si>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</si>
  <si>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</si>
  <si>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</si>
  <si>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</si>
  <si>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</si>
  <si>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</si>
  <si>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</si>
  <si>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</si>
  <si>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</si>
  <si>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</si>
  <si>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</si>
  <si>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</si>
  <si>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</si>
  <si>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</si>
  <si>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</si>
  <si>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</si>
  <si>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</si>
  <si>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</si>
  <si>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</si>
  <si>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</si>
  <si>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</si>
  <si>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</si>
  <si>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</si>
  <si>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</si>
  <si>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</si>
  <si>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</si>
  <si>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</si>
  <si>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</si>
  <si>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</si>
  <si>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</si>
  <si>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</si>
  <si>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</si>
  <si>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</si>
  <si>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</si>
  <si>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</si>
  <si>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</si>
  <si>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</si>
  <si>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</si>
  <si>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</si>
  <si>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</si>
  <si>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</si>
  <si>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</si>
  <si>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</si>
  <si>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</si>
  <si>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</si>
  <si>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</si>
  <si>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</si>
  <si>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</si>
  <si>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</si>
  <si>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</si>
  <si>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</si>
  <si>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</si>
  <si>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</si>
  <si>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</si>
  <si>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</si>
  <si>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</si>
  <si>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</si>
  <si>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</si>
  <si>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</si>
  <si>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</si>
  <si>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</si>
  <si>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</si>
  <si>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</si>
  <si>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</si>
  <si>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</si>
  <si>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</si>
  <si>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</si>
  <si>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</si>
  <si>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</si>
  <si>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</si>
  <si>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</si>
  <si>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</si>
  <si>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</si>
  <si>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</si>
  <si>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</si>
  <si>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</si>
  <si>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</si>
  <si>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</si>
  <si>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</si>
  <si>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</si>
  <si>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</si>
  <si>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</si>
  <si>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</si>
  <si>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</si>
  <si>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</si>
  <si>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</si>
  <si>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</si>
  <si>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</si>
  <si>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</si>
  <si>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</si>
  <si>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</si>
  <si>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</si>
  <si>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</si>
  <si>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</si>
  <si>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</si>
  <si>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</si>
  <si>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</si>
  <si>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</si>
  <si>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</si>
  <si>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</si>
  <si>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</si>
  <si>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</si>
  <si>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</si>
  <si>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</si>
  <si>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</si>
  <si>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</si>
  <si>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</si>
  <si>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</si>
  <si>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</si>
  <si>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</si>
  <si>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</si>
  <si>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</si>
  <si>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</si>
  <si>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</si>
  <si>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</si>
  <si>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</si>
  <si>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</si>
  <si>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</si>
  <si>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</si>
  <si>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</si>
  <si>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</si>
  <si>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</si>
  <si>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</si>
  <si>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</si>
  <si>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</si>
  <si>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</si>
  <si>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</si>
  <si>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</si>
  <si>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</si>
  <si>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</si>
  <si>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</si>
  <si>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</si>
  <si>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</si>
  <si>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</si>
  <si>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</si>
  <si>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</si>
  <si>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</si>
  <si>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</si>
  <si>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</si>
  <si>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</si>
  <si>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</si>
  <si>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</si>
  <si>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</si>
  <si>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</si>
  <si>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</si>
  <si>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</si>
  <si>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</si>
  <si>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</si>
  <si>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</si>
  <si>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</si>
  <si>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</si>
  <si>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</si>
  <si>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</si>
  <si>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</si>
  <si>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</si>
  <si>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</si>
  <si>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</si>
  <si>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</si>
  <si>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</si>
  <si>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</si>
  <si>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</si>
  <si>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</si>
  <si>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</si>
  <si>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</si>
  <si>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</si>
  <si>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</si>
  <si>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</si>
  <si>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</si>
  <si>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</si>
  <si>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</si>
  <si>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</si>
  <si>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</si>
  <si>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</si>
  <si>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</si>
  <si>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</si>
  <si>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</si>
  <si>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</si>
  <si>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</si>
  <si>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</si>
  <si>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</si>
  <si>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</si>
  <si>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</si>
  <si>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</si>
  <si>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</si>
  <si>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</si>
  <si>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</si>
  <si>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</si>
  <si>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</si>
  <si>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</si>
  <si>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</si>
  <si>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</si>
  <si>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</si>
  <si>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</si>
  <si>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</si>
  <si>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</si>
  <si>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</si>
  <si>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</si>
  <si>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</si>
  <si>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</si>
  <si>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</si>
  <si>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</si>
  <si>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</si>
  <si>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</si>
  <si>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</si>
  <si>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</si>
  <si>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</si>
  <si>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</si>
  <si>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</si>
  <si>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</si>
  <si>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</si>
  <si>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</si>
  <si>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</si>
  <si>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</si>
  <si>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</si>
  <si>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</si>
  <si>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</si>
  <si>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</si>
  <si>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</si>
  <si>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</si>
  <si>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</si>
  <si>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</si>
  <si>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</si>
  <si>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</si>
  <si>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</si>
  <si>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</si>
  <si>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</si>
  <si>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</si>
  <si>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</si>
  <si>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</si>
  <si>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</si>
  <si>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</si>
  <si>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</si>
  <si>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</si>
  <si>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</si>
  <si>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</si>
  <si>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</si>
  <si>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</si>
  <si>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</si>
  <si>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</si>
  <si>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</si>
  <si>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</si>
  <si>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</si>
  <si>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</si>
  <si>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</si>
  <si>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</si>
  <si>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</si>
  <si>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</si>
  <si>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</si>
  <si>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</si>
  <si>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</si>
  <si>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</si>
  <si>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</si>
  <si>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</si>
  <si>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</si>
  <si>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</si>
  <si>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</si>
  <si>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</si>
  <si>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</si>
  <si>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</si>
  <si>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</si>
  <si>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</si>
  <si>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</si>
  <si>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</si>
  <si>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</si>
  <si>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</si>
  <si>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</si>
  <si>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</si>
  <si>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</si>
  <si>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</si>
  <si>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</si>
  <si>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</si>
  <si>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</si>
  <si>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</si>
  <si>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</si>
  <si>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</si>
  <si>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</si>
  <si>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</si>
  <si>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</si>
  <si>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</si>
  <si>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</si>
  <si>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</si>
  <si>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</si>
  <si>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</si>
  <si>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</si>
  <si>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</si>
  <si>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</si>
  <si>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</si>
  <si>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</si>
  <si>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</si>
  <si>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</si>
  <si>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</si>
  <si>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</si>
  <si>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</si>
  <si>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</si>
  <si>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</si>
  <si>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</si>
  <si>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</si>
  <si>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</si>
  <si>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</si>
  <si>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</si>
  <si>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</si>
  <si>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</si>
  <si>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</si>
  <si>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</si>
  <si>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</si>
  <si>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</si>
  <si>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</si>
  <si>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</si>
  <si>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</si>
  <si>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</si>
  <si>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</si>
  <si>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</si>
  <si>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</si>
  <si>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</si>
  <si>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</si>
  <si>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</si>
  <si>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</si>
  <si>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</si>
  <si>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</si>
  <si>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</si>
  <si>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</si>
  <si>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</si>
  <si>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</si>
  <si>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</si>
  <si>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</si>
  <si>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</si>
  <si>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</si>
  <si>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</si>
  <si>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</si>
  <si>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</si>
  <si>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</si>
  <si>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</si>
  <si>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</si>
  <si>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</si>
  <si>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</si>
  <si>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</si>
  <si>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</si>
  <si>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</si>
  <si>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</si>
  <si>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</si>
  <si>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</si>
  <si>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</si>
  <si>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</si>
  <si>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</si>
  <si>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</si>
  <si>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</si>
  <si>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</si>
  <si>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</si>
  <si>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</si>
  <si>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</si>
  <si>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</si>
  <si>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</si>
  <si>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</si>
  <si>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</si>
  <si>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</si>
  <si>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</si>
  <si>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</si>
  <si>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</si>
  <si>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</si>
  <si>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</si>
  <si>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</si>
  <si>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</si>
  <si>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</si>
  <si>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</si>
  <si>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</si>
  <si>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</si>
  <si>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</si>
  <si>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</si>
  <si>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</si>
  <si>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</si>
  <si>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</si>
  <si>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</si>
  <si>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</si>
  <si>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</si>
  <si>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</si>
  <si>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</si>
  <si>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</si>
  <si>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</si>
  <si>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</si>
  <si>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</si>
  <si>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</si>
  <si>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</si>
  <si>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</si>
  <si>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</si>
  <si>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</si>
  <si>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</si>
  <si>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</si>
  <si>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</si>
  <si>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</si>
  <si>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</si>
  <si>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</si>
  <si>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</si>
  <si>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</si>
  <si>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</si>
  <si>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</si>
  <si>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</si>
  <si>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</si>
  <si>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</si>
  <si>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</si>
  <si>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</si>
  <si>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</si>
  <si>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</si>
  <si>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</si>
  <si>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</si>
  <si>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</si>
  <si>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</si>
  <si>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</si>
  <si>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</si>
  <si>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</si>
  <si>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</si>
  <si>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</si>
  <si>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</si>
  <si>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</si>
  <si>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</si>
  <si>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</si>
  <si>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</si>
  <si>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</si>
  <si>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</si>
  <si>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</si>
  <si>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</si>
  <si>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</si>
  <si>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</si>
  <si>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</si>
  <si>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</si>
  <si>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</si>
  <si>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</si>
  <si>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</si>
  <si>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</si>
  <si>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</si>
  <si>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</si>
  <si>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</si>
  <si>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</si>
  <si>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</si>
  <si>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</si>
  <si>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</si>
  <si>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</si>
  <si>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</si>
  <si>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</si>
  <si>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</si>
  <si>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</si>
  <si>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</si>
  <si>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</si>
  <si>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</si>
  <si>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</si>
  <si>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</si>
  <si>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</si>
  <si>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</si>
  <si>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</si>
  <si>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</si>
  <si>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</si>
  <si>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</si>
  <si>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</si>
  <si>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</si>
  <si>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</si>
  <si>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</si>
  <si>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</si>
  <si>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</si>
  <si>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</si>
  <si>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</si>
  <si>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</si>
  <si>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</si>
  <si>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</si>
  <si>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</si>
  <si>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</si>
  <si>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</si>
  <si>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</si>
  <si>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</si>
  <si>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</si>
  <si>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</si>
  <si>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</si>
  <si>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</si>
  <si>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</si>
  <si>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</si>
  <si>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</si>
  <si>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</si>
  <si>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</si>
  <si>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</si>
  <si>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</si>
  <si>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</si>
  <si>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</si>
  <si>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</si>
  <si>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</si>
  <si>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</si>
  <si>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</si>
  <si>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</si>
  <si>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</si>
  <si>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</si>
  <si>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</si>
  <si>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</si>
  <si>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</si>
  <si>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</si>
  <si>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</si>
  <si>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</si>
  <si>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</si>
  <si>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</si>
  <si>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</si>
  <si>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</si>
  <si>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</si>
  <si>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</si>
  <si>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</si>
  <si>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</si>
  <si>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</si>
  <si>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</si>
  <si>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</si>
  <si>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</si>
  <si>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</si>
  <si>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</si>
  <si>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</si>
  <si>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</si>
  <si>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</si>
  <si>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</si>
  <si>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</si>
  <si>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</si>
  <si>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</si>
  <si>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</si>
  <si>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</si>
  <si>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</si>
  <si>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</si>
  <si>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</si>
  <si>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</si>
  <si>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</si>
  <si>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</si>
  <si>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</si>
  <si>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</si>
  <si>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</si>
  <si>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</si>
  <si>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</si>
  <si>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</si>
  <si>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</si>
  <si>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</si>
  <si>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</si>
  <si>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</si>
  <si>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</si>
  <si>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</si>
  <si>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</si>
  <si>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</si>
  <si>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</si>
  <si>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</si>
  <si>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</si>
  <si>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</si>
  <si>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</si>
  <si>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</si>
  <si>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</si>
  <si>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</si>
  <si>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</si>
  <si>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</si>
  <si>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</si>
  <si>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</si>
  <si>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</si>
  <si>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</si>
  <si>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</si>
  <si>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</si>
  <si>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</si>
  <si>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</si>
  <si>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</si>
  <si>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</si>
  <si>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</si>
  <si>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</si>
  <si>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</si>
  <si>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</si>
  <si>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</si>
  <si>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</si>
  <si>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</si>
  <si>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</si>
  <si>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</si>
  <si>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</si>
  <si>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</si>
  <si>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</si>
  <si>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</si>
  <si>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</si>
  <si>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</si>
  <si>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</si>
  <si>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</si>
  <si>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</si>
  <si>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</si>
  <si>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</si>
  <si>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</si>
  <si>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</si>
  <si>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</si>
  <si>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</si>
  <si>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</si>
  <si>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</si>
  <si>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</si>
  <si>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</si>
  <si>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</si>
  <si>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</si>
  <si>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</si>
  <si>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</si>
  <si>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</si>
  <si>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</si>
  <si>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</si>
  <si>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</si>
  <si>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</si>
  <si>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</si>
  <si>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</si>
  <si>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</si>
  <si>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</si>
  <si>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</si>
  <si>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</si>
  <si>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</si>
  <si>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</si>
  <si>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</si>
  <si>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</si>
  <si>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</si>
  <si>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</si>
  <si>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</si>
  <si>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</si>
  <si>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</si>
  <si>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</si>
  <si>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</si>
  <si>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</si>
  <si>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</si>
  <si>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</si>
  <si>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</si>
  <si>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</si>
  <si>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</si>
  <si>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</si>
  <si>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</si>
  <si>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</si>
  <si>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</si>
  <si>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</si>
  <si>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</si>
  <si>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</si>
  <si>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</si>
  <si>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</si>
  <si>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</si>
  <si>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</si>
  <si>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</si>
  <si>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</si>
  <si>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</si>
  <si>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</si>
  <si>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</si>
  <si>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</si>
  <si>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</si>
  <si>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</si>
  <si>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</si>
  <si>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</si>
  <si>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</si>
  <si>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</si>
  <si>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</si>
  <si>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</si>
  <si>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</si>
  <si>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</si>
  <si>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</si>
  <si>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</si>
  <si>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</si>
  <si>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</si>
  <si>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</si>
  <si>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</si>
  <si>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</si>
  <si>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</si>
  <si>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</si>
  <si>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</si>
  <si>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</si>
  <si>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</si>
  <si>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</si>
  <si>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</si>
  <si>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</si>
  <si>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</si>
  <si>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</si>
  <si>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</si>
  <si>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</si>
  <si>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</si>
  <si>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</si>
  <si>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</si>
  <si>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</si>
  <si>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</si>
  <si>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</si>
  <si>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</si>
  <si>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</si>
  <si>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</si>
  <si>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</si>
  <si>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</si>
  <si>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</si>
  <si>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</si>
  <si>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</si>
  <si>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</si>
  <si>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</si>
  <si>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</si>
  <si>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</si>
  <si>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</si>
  <si>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</si>
  <si>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</si>
  <si>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</si>
  <si>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</si>
  <si>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</si>
  <si>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</si>
  <si>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</si>
  <si>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</si>
  <si>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</si>
  <si>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</si>
  <si>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</si>
  <si>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</si>
  <si>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</si>
  <si>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</si>
  <si>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</si>
  <si>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</si>
  <si>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</si>
  <si>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</si>
  <si>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</si>
  <si>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</si>
  <si>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</si>
  <si>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</si>
  <si>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</si>
  <si>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</si>
  <si>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</si>
  <si>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</si>
  <si>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</si>
  <si>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</si>
  <si>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</si>
  <si>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</si>
  <si>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</si>
  <si>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</si>
  <si>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</si>
  <si>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</si>
  <si>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</si>
  <si>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</si>
  <si>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</si>
  <si>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</si>
  <si>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</si>
  <si>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</si>
  <si>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</si>
  <si>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</si>
  <si>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</si>
  <si>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</si>
  <si>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</si>
  <si>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</si>
  <si>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</si>
  <si>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</si>
  <si>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</si>
  <si>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</si>
  <si>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</si>
  <si>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</si>
  <si>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</si>
  <si>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</si>
  <si>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</si>
  <si>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</si>
  <si>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</si>
  <si>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</si>
  <si>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</si>
  <si>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</si>
  <si>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</si>
  <si>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</si>
  <si>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</si>
  <si>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</si>
  <si>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</si>
  <si>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</si>
  <si>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</si>
  <si>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</si>
  <si>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</si>
  <si>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</si>
  <si>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</si>
  <si>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</si>
  <si>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</si>
  <si>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</si>
  <si>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</si>
  <si>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</si>
  <si>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</si>
  <si>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</si>
  <si>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</si>
  <si>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</si>
  <si>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</si>
  <si>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</si>
  <si>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</si>
  <si>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</si>
  <si>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</si>
  <si>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</si>
  <si>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</si>
  <si>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</si>
  <si>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</si>
  <si>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</si>
  <si>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</si>
  <si>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</si>
  <si>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</si>
  <si>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</si>
  <si>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</si>
  <si>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</si>
  <si>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</si>
  <si>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</si>
  <si>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</si>
  <si>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</si>
  <si>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</si>
  <si>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</si>
  <si>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</si>
  <si>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</si>
  <si>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</si>
  <si>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</si>
  <si>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</si>
  <si>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</si>
  <si>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</si>
  <si>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</si>
  <si>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</si>
  <si>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</si>
  <si>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</si>
  <si>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</si>
  <si>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</si>
  <si>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</si>
  <si>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</si>
  <si>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</si>
  <si>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</si>
  <si>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</si>
  <si>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</si>
  <si>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</si>
  <si>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</si>
  <si>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</si>
  <si>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</si>
  <si>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</si>
  <si>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</si>
  <si>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</si>
  <si>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</si>
  <si>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</si>
  <si>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</si>
  <si>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</si>
  <si>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</si>
  <si>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</si>
  <si>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</si>
  <si>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</si>
  <si>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</si>
  <si>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</si>
  <si>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</si>
  <si>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</si>
  <si>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</si>
  <si>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</si>
  <si>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</si>
  <si>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</si>
  <si>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</si>
  <si>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</si>
  <si>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</si>
  <si>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</si>
  <si>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</si>
  <si>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</si>
  <si>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</si>
  <si>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</si>
  <si>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</si>
  <si>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</si>
  <si>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</si>
  <si>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</si>
  <si>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</si>
  <si>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</si>
  <si>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</si>
  <si>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</si>
  <si>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</si>
  <si>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</si>
  <si>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</si>
  <si>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</si>
  <si>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</si>
  <si>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</si>
  <si>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</si>
  <si>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</si>
  <si>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</si>
  <si>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</si>
  <si>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</si>
  <si>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</si>
  <si>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</si>
  <si>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</si>
  <si>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</si>
  <si>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</si>
  <si>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</si>
  <si>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</si>
  <si>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</si>
  <si>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</si>
  <si>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</si>
  <si>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</si>
  <si>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</si>
  <si>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</si>
  <si>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</si>
  <si>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</si>
  <si>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</si>
  <si>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</si>
  <si>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</si>
  <si>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</si>
  <si>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</si>
  <si>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</si>
  <si>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</si>
  <si>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</si>
  <si>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</si>
  <si>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</si>
  <si>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</si>
  <si>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</si>
  <si>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</si>
  <si>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</si>
  <si>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</si>
  <si>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</si>
  <si>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</si>
  <si>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</si>
  <si>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</si>
  <si>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</si>
  <si>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</si>
  <si>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</si>
  <si>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</si>
  <si>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</si>
  <si>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</si>
  <si>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</si>
  <si>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</si>
  <si>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</si>
  <si>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</si>
  <si>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</si>
  <si>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</si>
  <si>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</si>
  <si>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</si>
  <si>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</si>
  <si>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</si>
  <si>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</si>
  <si>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</si>
  <si>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</si>
  <si>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</si>
  <si>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</si>
  <si>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</si>
  <si>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</si>
  <si>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</si>
  <si>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</si>
  <si>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</si>
  <si>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</si>
  <si>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</si>
  <si>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</si>
  <si>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</si>
  <si>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</si>
  <si>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</si>
  <si>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</si>
  <si>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</si>
  <si>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</si>
  <si>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</si>
  <si>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</si>
  <si>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</si>
  <si>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</si>
  <si>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</si>
  <si>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</si>
  <si>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</si>
  <si>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</si>
  <si>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</si>
  <si>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</si>
  <si>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</si>
  <si>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</si>
  <si>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</si>
  <si>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</si>
  <si>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</si>
  <si>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</si>
  <si>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</si>
  <si>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</si>
  <si>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</si>
  <si>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</si>
  <si>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</si>
  <si>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</si>
  <si>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</si>
  <si>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</si>
  <si>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</si>
  <si>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</si>
  <si>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</si>
  <si>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</si>
  <si>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</si>
  <si>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</si>
  <si>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</si>
  <si>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</si>
  <si>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</si>
  <si>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</si>
  <si>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</si>
  <si>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</si>
  <si>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</si>
  <si>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</si>
  <si>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</si>
  <si>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</si>
  <si>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</si>
  <si>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</si>
  <si>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</si>
  <si>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</si>
  <si>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</si>
  <si>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</si>
  <si>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</si>
  <si>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</si>
  <si>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</si>
  <si>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</si>
  <si>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</si>
  <si>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</si>
  <si>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</si>
  <si>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</si>
  <si>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</si>
  <si>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</si>
  <si>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</si>
  <si>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</si>
  <si>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</si>
  <si>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</si>
  <si>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</si>
  <si>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</si>
  <si>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</si>
  <si>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</si>
  <si>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</si>
  <si>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</si>
  <si>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</si>
  <si>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</si>
  <si>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</si>
  <si>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</si>
  <si>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</si>
  <si>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</si>
  <si>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</si>
  <si>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</si>
  <si>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</si>
  <si>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</si>
  <si>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</si>
  <si>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</si>
  <si>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</si>
  <si>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</si>
  <si>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</si>
  <si>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</si>
  <si>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</si>
  <si>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</si>
  <si>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</si>
  <si>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</si>
  <si>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</si>
  <si>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</si>
  <si>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</si>
  <si>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</si>
  <si>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</si>
  <si>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</si>
  <si>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</si>
  <si>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</si>
  <si>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</si>
  <si>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</si>
  <si>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</si>
  <si>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</si>
  <si>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</si>
  <si>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</si>
  <si>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</si>
  <si>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</si>
  <si>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</si>
  <si>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</si>
  <si>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</si>
  <si>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</si>
  <si>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</si>
  <si>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</si>
  <si>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</si>
  <si>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</si>
  <si>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</si>
  <si>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</si>
  <si>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</si>
  <si>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</si>
  <si>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</si>
  <si>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</si>
  <si>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</si>
  <si>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</si>
  <si>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</si>
  <si>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</si>
  <si>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</si>
  <si>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</si>
  <si>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</si>
  <si>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</si>
  <si>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</si>
  <si>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</si>
  <si>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</si>
  <si>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</si>
  <si>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</si>
  <si>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</si>
  <si>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</si>
  <si>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</si>
  <si>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</si>
  <si>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</si>
  <si>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</si>
  <si>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</si>
  <si>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</si>
  <si>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</si>
  <si>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</si>
  <si>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</si>
  <si>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</si>
  <si>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</si>
  <si>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</si>
  <si>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</si>
  <si>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</si>
  <si>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</si>
  <si>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</si>
  <si>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</si>
  <si>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</si>
  <si>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</si>
  <si>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</si>
  <si>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</si>
  <si>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</si>
  <si>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</si>
  <si>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</si>
  <si>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</si>
  <si>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</si>
  <si>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</si>
  <si>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</si>
  <si>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</si>
  <si>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</si>
  <si>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</si>
  <si>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</si>
  <si>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</si>
  <si>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</si>
  <si>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</si>
  <si>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</si>
  <si>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</si>
  <si>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</si>
  <si>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</si>
  <si>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</si>
  <si>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</si>
  <si>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</si>
  <si>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</si>
  <si>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</si>
  <si>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</si>
  <si>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</si>
  <si>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</si>
  <si>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</si>
  <si>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</si>
  <si>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</si>
  <si>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</si>
  <si>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</si>
  <si>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</si>
  <si>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</si>
  <si>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</si>
  <si>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</si>
  <si>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</si>
  <si>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</si>
  <si>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</si>
  <si>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</si>
  <si>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</si>
  <si>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</si>
  <si>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</si>
  <si>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</si>
  <si>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</si>
  <si>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</si>
  <si>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</si>
  <si>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</si>
  <si>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</si>
  <si>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</si>
  <si>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</si>
  <si>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</si>
  <si>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</si>
  <si>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</si>
  <si>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</si>
  <si>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</si>
  <si>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</si>
  <si>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</si>
  <si>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</si>
  <si>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</si>
  <si>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</si>
  <si>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</si>
  <si>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</si>
  <si>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</si>
  <si>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</si>
  <si>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</si>
  <si>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</si>
  <si>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</si>
  <si>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</si>
  <si>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</si>
  <si>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</si>
  <si>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</si>
  <si>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</si>
  <si>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</si>
  <si>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</si>
  <si>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</si>
  <si>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</si>
  <si>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</si>
  <si>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</si>
  <si>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</si>
  <si>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</si>
  <si>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</si>
  <si>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</si>
  <si>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</si>
  <si>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</si>
  <si>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</si>
  <si>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</si>
  <si>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</si>
  <si>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</si>
  <si>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</si>
  <si>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</si>
  <si>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</si>
  <si>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</si>
  <si>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</si>
  <si>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</si>
  <si>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</si>
  <si>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</si>
  <si>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</si>
  <si>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</si>
  <si>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</si>
  <si>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</si>
  <si>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</si>
  <si>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</si>
  <si>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</si>
  <si>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</si>
  <si>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</si>
  <si>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</si>
  <si>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</si>
  <si>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</si>
  <si>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</si>
  <si>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</si>
  <si>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</si>
  <si>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</si>
  <si>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</si>
  <si>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</si>
  <si>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</si>
  <si>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</si>
  <si>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</si>
  <si>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</si>
  <si>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</si>
  <si>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</si>
  <si>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</si>
  <si>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</si>
  <si>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</si>
  <si>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</si>
  <si>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</si>
  <si>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</si>
  <si>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</si>
  <si>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</si>
  <si>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</si>
  <si>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</si>
  <si>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</si>
  <si>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</si>
  <si>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</si>
  <si>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</si>
  <si>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</si>
  <si>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</si>
  <si>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</si>
  <si>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</si>
  <si>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</si>
  <si>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</si>
  <si>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</si>
  <si>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</si>
  <si>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</si>
  <si>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</si>
  <si>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</si>
  <si>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</si>
  <si>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</si>
  <si>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</si>
  <si>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</si>
  <si>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</si>
  <si>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</si>
  <si>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</si>
  <si>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</si>
  <si>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</si>
  <si>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</si>
  <si>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</si>
  <si>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</si>
  <si>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</si>
  <si>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</si>
  <si>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</si>
  <si>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</si>
  <si>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</si>
  <si>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</si>
  <si>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</si>
  <si>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</si>
  <si>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</si>
  <si>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</si>
  <si>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</si>
  <si>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</si>
  <si>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</si>
  <si>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</si>
  <si>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</si>
  <si>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</si>
  <si>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</si>
  <si>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</si>
  <si>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</si>
  <si>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</si>
  <si>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</si>
  <si>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</si>
  <si>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</si>
  <si>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</si>
  <si>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</si>
  <si>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</si>
  <si>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</si>
  <si>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</si>
  <si>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</si>
  <si>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</si>
  <si>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</si>
  <si>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</si>
  <si>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</si>
  <si>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</si>
  <si>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</si>
  <si>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</si>
  <si>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</si>
  <si>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</si>
  <si>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</si>
  <si>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</si>
  <si>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</si>
  <si>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</si>
  <si>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</si>
  <si>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</si>
  <si>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</si>
  <si>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</si>
  <si>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</si>
  <si>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</si>
  <si>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</si>
  <si>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</si>
  <si>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</si>
  <si>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</si>
  <si>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</si>
  <si>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</si>
  <si>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</si>
  <si>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</si>
  <si>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</si>
  <si>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</si>
  <si>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</si>
  <si>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</si>
  <si>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</si>
  <si>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</si>
  <si>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</si>
  <si>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</si>
  <si>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</si>
  <si>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</si>
  <si>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</si>
  <si>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</si>
  <si>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</si>
  <si>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</si>
  <si>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</si>
  <si>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</si>
  <si>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</si>
  <si>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</si>
  <si>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</si>
  <si>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</si>
  <si>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</si>
  <si>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</si>
  <si>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</si>
  <si>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</si>
  <si>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</si>
  <si>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</si>
  <si>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</si>
  <si>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</si>
  <si>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</si>
  <si>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</si>
  <si>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</si>
  <si>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</si>
  <si>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</si>
  <si>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</si>
  <si>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</si>
  <si>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</si>
  <si>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</si>
  <si>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</si>
  <si>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</si>
  <si>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</si>
  <si>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</si>
  <si>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</si>
  <si>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</si>
  <si>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</si>
  <si>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</si>
  <si>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</si>
  <si>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</si>
  <si>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</si>
  <si>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</si>
  <si>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</si>
  <si>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</si>
  <si>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</si>
  <si>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</si>
  <si>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</si>
  <si>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</si>
  <si>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</si>
  <si>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</si>
  <si>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</si>
  <si>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</si>
  <si>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</si>
  <si>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</si>
  <si>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</si>
  <si>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</si>
  <si>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</si>
  <si>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</si>
  <si>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</si>
  <si>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</si>
  <si>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</si>
  <si>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</si>
  <si>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</si>
  <si>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</si>
  <si>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</si>
  <si>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</si>
  <si>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</si>
  <si>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</si>
  <si>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</si>
  <si>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</si>
  <si>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</si>
  <si>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</si>
  <si>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</si>
  <si>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</si>
  <si>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</si>
  <si>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</si>
  <si>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</si>
  <si>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</si>
  <si>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</si>
  <si>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</si>
  <si>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</si>
  <si>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</si>
  <si>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</si>
  <si>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</si>
  <si>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</si>
  <si>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</si>
  <si>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</si>
  <si>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</si>
  <si>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</si>
  <si>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</si>
  <si>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</si>
  <si>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</si>
  <si>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</si>
  <si>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</si>
  <si>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</si>
  <si>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</si>
  <si>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</si>
  <si>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</si>
  <si>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</si>
  <si>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</si>
  <si>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</si>
  <si>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</si>
  <si>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</si>
  <si>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</si>
  <si>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</si>
  <si>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</si>
  <si>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</si>
  <si>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</si>
  <si>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</si>
  <si>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</si>
  <si>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</si>
  <si>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</si>
  <si>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</si>
  <si>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</si>
  <si>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</si>
  <si>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</si>
  <si>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</si>
  <si>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</si>
  <si>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</si>
  <si>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</si>
  <si>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</si>
  <si>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</si>
  <si>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</si>
  <si>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</si>
  <si>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</si>
  <si>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</si>
  <si>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</si>
  <si>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</si>
  <si>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</si>
  <si>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</si>
  <si>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</si>
  <si>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</si>
  <si>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</si>
  <si>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</si>
  <si>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</si>
  <si>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</si>
  <si>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</si>
  <si>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</si>
  <si>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</si>
  <si>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</si>
  <si>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</si>
  <si>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</si>
  <si>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</si>
  <si>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</si>
  <si>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</si>
  <si>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</si>
  <si>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</si>
  <si>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</si>
  <si>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</si>
  <si>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</si>
  <si>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</si>
  <si>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</si>
  <si>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</si>
  <si>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</si>
  <si>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</si>
  <si>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</si>
  <si>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</si>
  <si>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</si>
  <si>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</si>
  <si>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</si>
  <si>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</si>
  <si>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</si>
  <si>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</si>
  <si>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</si>
  <si>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</si>
  <si>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</si>
  <si>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</si>
  <si>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</si>
  <si>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</si>
  <si>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</si>
  <si>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</si>
  <si>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</si>
  <si>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</si>
  <si>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</si>
  <si>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</si>
  <si>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</si>
  <si>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</si>
  <si>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</si>
  <si>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</si>
  <si>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</si>
  <si>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</si>
  <si>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</si>
  <si>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</si>
  <si>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</si>
  <si>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</si>
  <si>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</si>
  <si>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</si>
  <si>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</si>
  <si>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</si>
  <si>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</si>
  <si>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</si>
  <si>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</si>
  <si>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</si>
  <si>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</si>
  <si>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</si>
  <si>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</si>
  <si>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</si>
  <si>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</si>
  <si>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</si>
  <si>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</si>
  <si>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</si>
  <si>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</si>
  <si>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</si>
  <si>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</si>
  <si>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</si>
  <si>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</si>
  <si>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</si>
  <si>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</si>
  <si>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</si>
  <si>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</si>
  <si>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</si>
  <si>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</si>
  <si>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</si>
  <si>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</si>
  <si>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</si>
  <si>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</si>
  <si>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</si>
  <si>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</si>
  <si>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</si>
  <si>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</si>
  <si>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</si>
  <si>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</si>
  <si>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</si>
  <si>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</si>
  <si>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</si>
  <si>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</si>
  <si>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</si>
  <si>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</si>
  <si>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</si>
  <si>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</si>
  <si>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</si>
  <si>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</si>
  <si>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</si>
  <si>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</si>
  <si>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</si>
  <si>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</si>
  <si>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</si>
  <si>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</si>
  <si>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</si>
  <si>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</si>
  <si>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</si>
  <si>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</si>
  <si>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</si>
  <si>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</si>
  <si>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</si>
  <si>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</si>
  <si>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</si>
  <si>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</si>
  <si>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</si>
  <si>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</si>
  <si>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</si>
  <si>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</si>
  <si>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</si>
  <si>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</si>
  <si>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</si>
  <si>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</si>
  <si>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</si>
  <si>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</si>
  <si>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</si>
  <si>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</si>
  <si>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</si>
  <si>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</si>
  <si>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</si>
  <si>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</si>
  <si>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</si>
  <si>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</si>
  <si>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</si>
  <si>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</si>
  <si>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</si>
  <si>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</si>
  <si>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</si>
  <si>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</si>
  <si>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</si>
  <si>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</si>
  <si>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</si>
  <si>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</si>
  <si>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</si>
  <si>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</si>
  <si>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</si>
  <si>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</si>
  <si>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</si>
  <si>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</si>
  <si>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</si>
  <si>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</si>
  <si>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</si>
  <si>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</si>
  <si>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</si>
  <si>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</si>
  <si>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</si>
  <si>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</si>
  <si>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</si>
  <si>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</si>
  <si>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</si>
  <si>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</si>
  <si>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</si>
  <si>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</si>
  <si>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</si>
  <si>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</si>
  <si>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</si>
  <si>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</si>
  <si>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</si>
  <si>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</si>
  <si>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</si>
  <si>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</si>
  <si>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</si>
  <si>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</si>
  <si>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</si>
  <si>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</si>
  <si>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</si>
  <si>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</si>
  <si>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</si>
  <si>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</si>
  <si>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</si>
  <si>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</si>
  <si>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</si>
  <si>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</si>
  <si>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</si>
  <si>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</si>
  <si>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</si>
  <si>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</si>
  <si>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</si>
  <si>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</si>
  <si>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</si>
  <si>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</si>
  <si>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</si>
  <si>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</si>
  <si>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</si>
  <si>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</si>
  <si>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</si>
  <si>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</si>
  <si>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</si>
  <si>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</si>
  <si>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</si>
  <si>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</si>
  <si>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</si>
  <si>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</si>
  <si>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</si>
  <si>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</si>
  <si>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</si>
  <si>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</si>
  <si>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</si>
  <si>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</si>
  <si>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</si>
  <si>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</si>
  <si>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</si>
  <si>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</si>
  <si>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</si>
  <si>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</si>
  <si>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</si>
  <si>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</si>
  <si>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</si>
  <si>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</si>
  <si>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</si>
  <si>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</si>
  <si>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</si>
  <si>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</si>
  <si>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</si>
  <si>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</si>
  <si>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</si>
  <si>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</si>
  <si>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</si>
  <si>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</si>
  <si>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</si>
  <si>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</si>
  <si>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</si>
  <si>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</si>
  <si>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</si>
  <si>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</si>
  <si>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</si>
  <si>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</si>
  <si>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</si>
  <si>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</si>
  <si>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</si>
  <si>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</si>
  <si>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</si>
  <si>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</si>
  <si>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</si>
  <si>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</si>
  <si>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</si>
  <si>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</si>
  <si>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</si>
  <si>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</si>
  <si>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</si>
  <si>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</si>
  <si>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</si>
  <si>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</si>
  <si>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</si>
  <si>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</si>
  <si>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</si>
  <si>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</si>
  <si>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</si>
  <si>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</si>
  <si>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</si>
  <si>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</si>
  <si>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</si>
  <si>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</si>
  <si>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</si>
  <si>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</si>
  <si>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</si>
  <si>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</si>
  <si>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</si>
  <si>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</si>
  <si>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</si>
  <si>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</si>
  <si>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</si>
  <si>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</si>
  <si>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</si>
  <si>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</si>
  <si>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</si>
  <si>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</si>
  <si>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</si>
  <si>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</si>
  <si>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</si>
  <si>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</si>
  <si>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</si>
  <si>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</si>
  <si>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</si>
  <si>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</si>
  <si>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</si>
  <si>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</si>
  <si>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</si>
  <si>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</si>
  <si>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</si>
  <si>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</si>
  <si>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</si>
  <si>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</si>
  <si>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</si>
  <si>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</si>
  <si>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</si>
  <si>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</si>
  <si>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</si>
  <si>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</si>
  <si>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</si>
  <si>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</si>
  <si>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</si>
  <si>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</si>
  <si>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</si>
  <si>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</si>
  <si>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</si>
  <si>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</si>
  <si>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</si>
  <si>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</si>
  <si>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</si>
  <si>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</si>
  <si>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</si>
  <si>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</si>
  <si>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</si>
  <si>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</si>
  <si>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</si>
  <si>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</si>
  <si>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</si>
  <si>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</si>
  <si>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</si>
  <si>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</si>
  <si>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</si>
  <si>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</si>
  <si>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</si>
  <si>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</si>
  <si>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</si>
  <si>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</si>
  <si>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</si>
  <si>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</si>
  <si>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</si>
  <si>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</si>
  <si>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</si>
  <si>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</si>
  <si>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</si>
  <si>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</si>
  <si>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</si>
  <si>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</si>
  <si>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</si>
  <si>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</si>
  <si>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</si>
  <si>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</si>
  <si>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</si>
  <si>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</si>
  <si>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</si>
  <si>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</si>
  <si>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</si>
  <si>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</si>
  <si>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</si>
  <si>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</si>
  <si>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</si>
  <si>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</si>
  <si>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</si>
  <si>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</si>
  <si>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</si>
  <si>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</si>
  <si>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</si>
  <si>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</si>
  <si>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</si>
  <si>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</si>
  <si>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</si>
  <si>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</si>
  <si>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</si>
  <si>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</si>
  <si>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</si>
  <si>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</si>
  <si>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</si>
  <si>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</si>
  <si>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</si>
  <si>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</si>
  <si>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</si>
  <si>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</si>
  <si>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</si>
  <si>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</si>
  <si>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</si>
  <si>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</si>
  <si>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</si>
  <si>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</si>
  <si>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</si>
  <si>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</si>
  <si>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</si>
  <si>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</si>
  <si>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</si>
  <si>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</si>
  <si>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</si>
  <si>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</si>
  <si>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</si>
  <si>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</si>
  <si>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</si>
  <si>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</si>
  <si>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</si>
  <si>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</si>
  <si>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</si>
  <si>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</si>
  <si>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</si>
  <si>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</si>
  <si>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</si>
  <si>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</si>
  <si>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</si>
  <si>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</si>
  <si>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</si>
  <si>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</si>
  <si>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</si>
  <si>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</si>
  <si>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</si>
  <si>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</si>
  <si>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</si>
  <si>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</si>
  <si>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</si>
  <si>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</si>
  <si>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</si>
  <si>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</si>
  <si>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</si>
  <si>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</si>
  <si>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</si>
  <si>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</si>
  <si>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</si>
  <si>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</si>
  <si>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</si>
  <si>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</si>
  <si>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</si>
  <si>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</si>
  <si>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</si>
  <si>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</si>
  <si>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</si>
  <si>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</si>
  <si>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</si>
  <si>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</si>
  <si>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</si>
  <si>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</si>
  <si>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</si>
  <si>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</si>
  <si>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</si>
  <si>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</si>
  <si>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</si>
  <si>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</si>
  <si>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</si>
  <si>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</si>
  <si>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</si>
  <si>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</si>
  <si>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</si>
  <si>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</si>
  <si>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</si>
  <si>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</si>
  <si>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</si>
  <si>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</si>
  <si>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</si>
  <si>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</si>
  <si>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</si>
  <si>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</si>
  <si>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</si>
  <si>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</si>
  <si>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</si>
  <si>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</si>
  <si>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</si>
  <si>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</si>
  <si>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</si>
  <si>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</si>
  <si>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</si>
  <si>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</si>
  <si>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</si>
  <si>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</si>
  <si>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</si>
  <si>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</si>
  <si>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</si>
  <si>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</si>
  <si>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</si>
  <si>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</si>
  <si>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</si>
  <si>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</si>
  <si>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</si>
  <si>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</si>
  <si>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</si>
  <si>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</si>
  <si>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</si>
  <si>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</si>
  <si>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</si>
  <si>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</si>
  <si>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</si>
  <si>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</si>
  <si>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</si>
  <si>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</si>
  <si>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</si>
  <si>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</si>
  <si>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</si>
  <si>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</si>
  <si>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</si>
  <si>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</si>
  <si>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</si>
  <si>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</si>
  <si>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</si>
  <si>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</si>
  <si>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</si>
  <si>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</si>
  <si>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</si>
  <si>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</si>
  <si>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</si>
  <si>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</si>
  <si>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</si>
  <si>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</si>
  <si>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</si>
  <si>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</si>
  <si>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</si>
  <si>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</si>
  <si>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</si>
  <si>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</si>
  <si>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</si>
  <si>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</si>
  <si>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</si>
  <si>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</si>
  <si>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</si>
  <si>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</si>
  <si>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</si>
  <si>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</si>
  <si>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</si>
  <si>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</si>
  <si>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</si>
  <si>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</si>
  <si>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</si>
  <si>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</si>
  <si>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</si>
  <si>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</si>
  <si>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</si>
  <si>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</si>
  <si>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</si>
  <si>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</si>
  <si>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</si>
  <si>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</si>
  <si>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</si>
  <si>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</si>
  <si>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</si>
  <si>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</si>
  <si>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</si>
  <si>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</si>
  <si>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</si>
  <si>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</si>
  <si>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</si>
  <si>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</si>
  <si>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</si>
  <si>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</si>
  <si>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</si>
  <si>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</si>
  <si>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</si>
  <si>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</si>
  <si>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</si>
  <si>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</si>
  <si>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</si>
  <si>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</si>
  <si>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</si>
  <si>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</si>
  <si>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</si>
  <si>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</si>
  <si>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</si>
  <si>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</si>
  <si>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</si>
  <si>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</si>
  <si>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</si>
  <si>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</si>
  <si>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</si>
  <si>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</si>
  <si>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</si>
  <si>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</si>
  <si>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</si>
  <si>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</si>
  <si>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</si>
  <si>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</si>
  <si>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</si>
  <si>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</si>
  <si>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</si>
  <si>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</si>
  <si>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</si>
  <si>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</si>
  <si>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</si>
  <si>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</si>
  <si>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</si>
  <si>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</si>
  <si>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</si>
  <si>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</si>
  <si>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</si>
  <si>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</si>
  <si>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</si>
  <si>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</si>
  <si>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</si>
  <si>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</si>
  <si>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</si>
  <si>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</si>
  <si>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</si>
  <si>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</si>
  <si>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</si>
  <si>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</si>
  <si>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</si>
  <si>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</si>
  <si>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</si>
  <si>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</si>
  <si>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</si>
  <si>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</si>
  <si>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</si>
  <si>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</si>
  <si>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</si>
  <si>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</si>
  <si>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</si>
  <si>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</si>
  <si>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</si>
  <si>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</si>
  <si>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</si>
  <si>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</si>
  <si>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</si>
  <si>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</si>
  <si>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</si>
  <si>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</si>
  <si>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</si>
  <si>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</si>
  <si>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</si>
  <si>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</si>
  <si>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</si>
  <si>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</si>
  <si>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</si>
  <si>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</si>
  <si>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</si>
  <si>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</si>
  <si>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</si>
  <si>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</si>
  <si>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</si>
  <si>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</si>
  <si>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</si>
  <si>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</si>
  <si>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</si>
  <si>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</si>
  <si>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</si>
  <si>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</si>
  <si>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</si>
  <si>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</si>
  <si>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</si>
  <si>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</si>
  <si>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</si>
  <si>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</si>
  <si>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</si>
  <si>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</si>
  <si>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</si>
  <si>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</si>
  <si>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</si>
  <si>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</si>
  <si>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</si>
  <si>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</si>
  <si>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</si>
  <si>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</si>
  <si>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</si>
  <si>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</si>
  <si>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</si>
  <si>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</si>
  <si>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</si>
  <si>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</si>
  <si>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</si>
  <si>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</si>
  <si>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</si>
  <si>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</si>
  <si>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</si>
  <si>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</si>
  <si>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</si>
  <si>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</si>
  <si>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</si>
  <si>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</si>
  <si>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</si>
  <si>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</si>
  <si>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</si>
  <si>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</si>
  <si>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</si>
  <si>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</si>
  <si>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</si>
  <si>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</si>
  <si>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</si>
  <si>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</si>
  <si>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</si>
  <si>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</si>
  <si>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</si>
  <si>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</si>
  <si>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</si>
  <si>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</si>
  <si>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</si>
  <si>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</si>
  <si>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</si>
  <si>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</si>
  <si>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</si>
  <si>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</si>
  <si>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</si>
  <si>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</si>
  <si>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</si>
  <si>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</si>
  <si>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</si>
  <si>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</si>
  <si>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</si>
  <si>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</si>
  <si>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</si>
  <si>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</si>
  <si>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</si>
  <si>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</si>
  <si>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</si>
  <si>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</si>
  <si>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</si>
  <si>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</si>
  <si>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</si>
  <si>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</si>
  <si>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</si>
  <si>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</si>
  <si>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</si>
  <si>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</si>
  <si>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</si>
  <si>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</si>
  <si>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</si>
  <si>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</si>
  <si>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</si>
  <si>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</si>
  <si>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</si>
  <si>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</si>
  <si>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</si>
  <si>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</si>
  <si>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</si>
  <si>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</si>
  <si>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</si>
  <si>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</si>
  <si>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</si>
  <si>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</si>
  <si>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</si>
  <si>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</si>
  <si>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</si>
  <si>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</si>
  <si>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</si>
  <si>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</si>
  <si>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</si>
  <si>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</si>
  <si>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</si>
  <si>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</si>
  <si>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</si>
  <si>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</si>
  <si>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</si>
  <si>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</si>
  <si>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</si>
  <si>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</si>
  <si>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</si>
  <si>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</si>
  <si>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</si>
  <si>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</si>
  <si>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</si>
  <si>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</si>
  <si>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</si>
  <si>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</si>
  <si>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</si>
  <si>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</si>
  <si>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</si>
  <si>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</si>
  <si>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</si>
  <si>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</si>
  <si>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</si>
  <si>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</si>
  <si>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</si>
  <si>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</si>
  <si>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</si>
  <si>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</si>
  <si>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</si>
  <si>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</si>
  <si>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</si>
  <si>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</si>
  <si>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</si>
  <si>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</si>
  <si>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</si>
  <si>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</si>
  <si>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</si>
  <si>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</si>
  <si>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</si>
  <si>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</si>
  <si>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</si>
  <si>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</si>
  <si>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</si>
  <si>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</si>
  <si>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</si>
  <si>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</si>
  <si>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</si>
  <si>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</si>
  <si>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</si>
  <si>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</si>
  <si>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</si>
  <si>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</si>
  <si>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</si>
  <si>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</si>
  <si>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</si>
  <si>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</si>
  <si>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</si>
  <si>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</si>
  <si>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</si>
  <si>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</si>
  <si>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</si>
  <si>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</si>
  <si>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</si>
  <si>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</si>
  <si>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</si>
  <si>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</si>
  <si>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</si>
  <si>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</si>
  <si>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</si>
  <si>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</si>
  <si>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</si>
  <si>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</si>
  <si>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</si>
  <si>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</si>
  <si>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</si>
  <si>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</si>
  <si>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</si>
  <si>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</si>
  <si>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</si>
  <si>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</si>
  <si>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</si>
  <si>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</si>
  <si>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</si>
  <si>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</si>
  <si>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</si>
  <si>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</si>
  <si>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</si>
  <si>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</si>
  <si>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</si>
  <si>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</si>
  <si>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</si>
  <si>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</si>
  <si>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</si>
  <si>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</si>
  <si>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</si>
  <si>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</si>
  <si>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</si>
  <si>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</si>
  <si>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</si>
  <si>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</si>
  <si>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</si>
  <si>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</si>
  <si>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</si>
  <si>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</si>
  <si>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</si>
  <si>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</si>
  <si>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</si>
  <si>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</si>
  <si>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</si>
  <si>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</si>
  <si>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</si>
  <si>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</si>
  <si>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</si>
  <si>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</si>
  <si>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</si>
  <si>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</si>
  <si>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</si>
  <si>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</si>
  <si>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</si>
  <si>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</si>
  <si>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</si>
  <si>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</si>
  <si>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</si>
  <si>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</si>
  <si>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</si>
  <si>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</si>
  <si>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</si>
  <si>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</si>
  <si>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</si>
  <si>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</si>
  <si>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</si>
  <si>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</si>
  <si>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</si>
  <si>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</si>
  <si>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</si>
  <si>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</si>
  <si>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</si>
  <si>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</si>
  <si>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</si>
  <si>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</si>
  <si>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</si>
  <si>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</si>
  <si>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</si>
  <si>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</si>
  <si>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</si>
  <si>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</si>
  <si>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</si>
  <si>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</si>
  <si>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</si>
  <si>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</si>
  <si>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</si>
  <si>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</si>
  <si>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</si>
  <si>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</si>
  <si>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</si>
  <si>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</si>
  <si>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</si>
  <si>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</si>
  <si>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</si>
  <si>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</si>
  <si>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</si>
  <si>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</si>
  <si>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</si>
  <si>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</si>
  <si>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</si>
  <si>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</si>
  <si>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</si>
  <si>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</si>
  <si>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</si>
  <si>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</si>
  <si>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</si>
  <si>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</si>
  <si>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</si>
  <si>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</si>
  <si>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</si>
  <si>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</si>
  <si>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</si>
  <si>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</si>
  <si>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</si>
  <si>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</si>
  <si>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</si>
  <si>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</si>
  <si>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</si>
  <si>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</si>
  <si>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</si>
  <si>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</si>
  <si>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</si>
  <si>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</si>
  <si>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</si>
  <si>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</si>
  <si>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</si>
  <si>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</si>
  <si>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</si>
  <si>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</si>
  <si>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</si>
  <si>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</si>
  <si>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</si>
  <si>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</si>
  <si>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</si>
  <si>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</si>
  <si>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</si>
  <si>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</si>
  <si>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</si>
  <si>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</si>
  <si>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</si>
  <si>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</si>
  <si>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</si>
  <si>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</si>
  <si>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</si>
  <si>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</si>
  <si>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</si>
  <si>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</si>
  <si>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</si>
  <si>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</si>
  <si>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</si>
  <si>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</si>
  <si>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</si>
  <si>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</si>
  <si>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</si>
  <si>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</si>
  <si>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</si>
  <si>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</si>
  <si>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</si>
  <si>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</si>
  <si>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</si>
  <si>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</si>
  <si>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</si>
  <si>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</si>
  <si>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</si>
  <si>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</si>
  <si>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</si>
  <si>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</si>
  <si>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</si>
  <si>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</si>
  <si>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</si>
  <si>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</si>
  <si>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</si>
  <si>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</si>
  <si>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</si>
  <si>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</si>
  <si>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</si>
  <si>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</si>
  <si>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</si>
  <si>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</si>
  <si>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</si>
  <si>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</si>
  <si>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</si>
  <si>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</si>
  <si>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</si>
  <si>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</si>
  <si>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</si>
  <si>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</si>
  <si>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</si>
  <si>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</si>
  <si>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</si>
  <si>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</si>
  <si>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</si>
  <si>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</si>
  <si>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</si>
  <si>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</si>
  <si>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</si>
  <si>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</si>
  <si>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</si>
  <si>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</si>
  <si>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</si>
  <si>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</si>
  <si>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</si>
  <si>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</si>
  <si>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</si>
  <si>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</si>
  <si>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</si>
  <si>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</si>
  <si>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</si>
  <si>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</si>
  <si>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</si>
  <si>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</si>
  <si>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</si>
  <si>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</si>
  <si>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</si>
  <si>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</si>
  <si>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</si>
  <si>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</si>
  <si>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</si>
  <si>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</si>
  <si>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</si>
  <si>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</si>
  <si>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</si>
  <si>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</si>
  <si>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</si>
  <si>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</si>
  <si>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</si>
  <si>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</si>
  <si>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</si>
  <si>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</si>
  <si>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</si>
  <si>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</si>
  <si>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</si>
  <si>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</si>
  <si>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</si>
  <si>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</si>
  <si>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</si>
  <si>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</si>
  <si>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</si>
  <si>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</si>
  <si>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</si>
  <si>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</si>
  <si>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</si>
  <si>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</si>
  <si>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</si>
  <si>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</si>
  <si>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</si>
  <si>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</si>
  <si>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</si>
  <si>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</si>
  <si>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</si>
  <si>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</si>
  <si>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</si>
  <si>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</si>
  <si>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</si>
  <si>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</si>
  <si>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</si>
  <si>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</si>
  <si>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</si>
  <si>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</si>
  <si>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</si>
  <si>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</si>
  <si>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</si>
  <si>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</si>
  <si>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</si>
  <si>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</si>
  <si>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</si>
  <si>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</si>
  <si>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</si>
  <si>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</si>
  <si>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</si>
  <si>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</si>
  <si>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</si>
  <si>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</si>
  <si>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</si>
  <si>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</si>
  <si>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</si>
  <si>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</si>
  <si>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</si>
  <si>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</si>
  <si>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</si>
  <si>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</si>
  <si>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</si>
  <si>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</si>
  <si>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</si>
  <si>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</si>
  <si>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</si>
  <si>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</si>
  <si>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</si>
  <si>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</si>
  <si>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</si>
  <si>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</si>
  <si>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</si>
  <si>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</si>
  <si>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</si>
  <si>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</si>
  <si>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</si>
  <si>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</si>
  <si>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</si>
  <si>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</si>
  <si>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</si>
  <si>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</si>
  <si>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</si>
  <si>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</si>
  <si>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</si>
  <si>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</si>
  <si>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</si>
  <si>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</si>
  <si>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</si>
  <si>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</si>
  <si>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</si>
  <si>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</si>
  <si>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</si>
  <si>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</si>
  <si>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</si>
  <si>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</si>
  <si>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</si>
  <si>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</si>
  <si>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</si>
  <si>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</si>
  <si>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</si>
  <si>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</si>
  <si>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</si>
  <si>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</si>
  <si>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</si>
  <si>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</si>
  <si>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</si>
  <si>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</si>
  <si>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</si>
  <si>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</si>
  <si>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</si>
  <si>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</si>
  <si>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</si>
  <si>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</si>
  <si>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</si>
  <si>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</si>
  <si>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</si>
  <si>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</si>
  <si>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</si>
  <si>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</si>
  <si>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</si>
  <si>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</si>
  <si>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</si>
  <si>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</si>
  <si>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</si>
  <si>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</si>
  <si>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</si>
  <si>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</si>
  <si>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</si>
  <si>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</si>
  <si>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</si>
  <si>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</si>
  <si>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</si>
  <si>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</si>
  <si>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</si>
  <si>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</si>
  <si>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</si>
  <si>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</si>
  <si>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</si>
  <si>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</si>
  <si>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</si>
  <si>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</si>
  <si>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</si>
  <si>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</si>
  <si>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</si>
  <si>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</si>
  <si>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</si>
  <si>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</si>
  <si>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</si>
  <si>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</si>
  <si>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</si>
  <si>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</si>
  <si>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</si>
  <si>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</si>
  <si>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</si>
  <si>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</si>
  <si>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</si>
  <si>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</si>
  <si>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</si>
  <si>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</si>
  <si>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</si>
  <si>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</si>
  <si>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</si>
  <si>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</si>
  <si>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</si>
  <si>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</si>
  <si>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</si>
  <si>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</si>
  <si>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</si>
  <si>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</si>
  <si>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</si>
  <si>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</si>
  <si>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</si>
  <si>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</si>
  <si>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</si>
  <si>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</si>
  <si>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</si>
  <si>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</si>
  <si>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</si>
  <si>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</si>
  <si>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</si>
  <si>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</si>
  <si>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</si>
  <si>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</si>
  <si>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</si>
  <si>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</si>
  <si>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</si>
  <si>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</si>
  <si>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</si>
  <si>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</si>
  <si>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</si>
  <si>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</si>
  <si>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</si>
  <si>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</si>
  <si>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</si>
  <si>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</si>
  <si>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</si>
  <si>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</si>
  <si>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</si>
  <si>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</si>
  <si>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</si>
  <si>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</si>
  <si>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</si>
  <si>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</si>
  <si>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</si>
  <si>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</si>
  <si>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</si>
  <si>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</si>
  <si>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</si>
  <si>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</si>
  <si>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</si>
  <si>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</si>
  <si>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</si>
  <si>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</si>
  <si>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</si>
  <si>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</si>
  <si>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</si>
  <si>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</si>
  <si>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</si>
  <si>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</si>
  <si>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</si>
  <si>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</si>
  <si>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</si>
  <si>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</si>
  <si>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</si>
  <si>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</si>
  <si>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</si>
  <si>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</si>
  <si>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</si>
  <si>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</si>
  <si>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</si>
  <si>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</si>
  <si>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</si>
  <si>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</si>
  <si>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</si>
  <si>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</si>
  <si>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</si>
  <si>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</si>
  <si>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</si>
  <si>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</si>
  <si>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</si>
  <si>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</si>
  <si>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</si>
  <si>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</si>
  <si>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</si>
  <si>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</si>
  <si>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</si>
  <si>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</si>
  <si>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</si>
  <si>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</si>
  <si>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</si>
  <si>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</si>
  <si>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</si>
  <si>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</si>
  <si>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</si>
  <si>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</si>
  <si>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</si>
  <si>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</si>
  <si>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</si>
  <si>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</si>
  <si>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</si>
  <si>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</si>
  <si>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</si>
  <si>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</si>
  <si>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</si>
  <si>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</si>
  <si>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</si>
  <si>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</si>
  <si>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</si>
  <si>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</si>
  <si>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</si>
  <si>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</si>
  <si>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</si>
  <si>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</si>
  <si>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</si>
  <si>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</si>
  <si>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</si>
  <si>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</si>
  <si>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</si>
  <si>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</si>
  <si>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</si>
  <si>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</si>
  <si>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</si>
  <si>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</si>
  <si>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</si>
  <si>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</si>
  <si>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</si>
  <si>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</si>
  <si>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</si>
  <si>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</si>
  <si>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</si>
  <si>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</si>
  <si>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</si>
  <si>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</si>
  <si>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</si>
  <si>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</si>
  <si>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</si>
  <si>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</si>
  <si>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</si>
  <si>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</si>
  <si>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</si>
  <si>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</si>
  <si>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</si>
  <si>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</si>
  <si>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</si>
  <si>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</si>
  <si>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</si>
  <si>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</si>
  <si>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</si>
  <si>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</si>
  <si>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</si>
  <si>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</si>
  <si>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</si>
  <si>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</si>
  <si>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</si>
  <si>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</si>
  <si>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</si>
  <si>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</si>
  <si>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</si>
  <si>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</si>
  <si>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</si>
  <si>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</si>
  <si>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</si>
  <si>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</si>
  <si>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</si>
  <si>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</si>
  <si>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</si>
  <si>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</si>
  <si>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</si>
  <si>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</si>
  <si>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</si>
  <si>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</si>
  <si>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</si>
  <si>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</si>
  <si>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</si>
  <si>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</si>
  <si>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</si>
  <si>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</si>
  <si>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</si>
  <si>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</si>
  <si>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</si>
  <si>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</si>
  <si>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</si>
  <si>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</si>
  <si>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</si>
  <si>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</si>
  <si>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</si>
  <si>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</si>
  <si>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</si>
  <si>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</si>
  <si>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</si>
  <si>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</si>
  <si>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</si>
  <si>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</si>
  <si>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</si>
  <si>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</si>
  <si>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</si>
  <si>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</si>
  <si>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</si>
  <si>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</si>
  <si>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</si>
  <si>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</si>
  <si>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</si>
  <si>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</si>
  <si>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</si>
  <si>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</si>
  <si>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</si>
  <si>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</si>
  <si>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</si>
  <si>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</si>
  <si>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</si>
  <si>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</si>
  <si>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</si>
  <si>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</si>
  <si>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</si>
  <si>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</si>
  <si>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</si>
  <si>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</si>
  <si>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</si>
  <si>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</si>
  <si>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</si>
  <si>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</si>
  <si>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</si>
  <si>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</si>
  <si>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</si>
  <si>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</si>
  <si>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</si>
  <si>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</si>
  <si>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</si>
  <si>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</si>
  <si>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</si>
  <si>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</si>
  <si>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</si>
  <si>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</si>
  <si>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</si>
  <si>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</si>
  <si>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</si>
  <si>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</si>
  <si>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</si>
  <si>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</si>
  <si>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</si>
  <si>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</si>
  <si>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</si>
  <si>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</si>
  <si>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</si>
  <si>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</si>
  <si>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</si>
  <si>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</si>
  <si>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</si>
  <si>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</si>
  <si>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</si>
  <si>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</si>
  <si>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</si>
  <si>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</si>
  <si>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</si>
  <si>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</si>
  <si>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</si>
  <si>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</si>
  <si>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</si>
  <si>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</si>
  <si>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</si>
  <si>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</si>
  <si>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</si>
  <si>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</si>
  <si>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</si>
  <si>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</si>
  <si>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</si>
  <si>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</si>
  <si>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</si>
  <si>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</si>
  <si>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</si>
  <si>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</si>
  <si>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</si>
  <si>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</si>
  <si>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</si>
  <si>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</si>
  <si>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</si>
  <si>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</si>
  <si>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</si>
  <si>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</si>
  <si>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</si>
  <si>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</si>
  <si>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</si>
  <si>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</si>
  <si>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</si>
  <si>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</si>
  <si>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</si>
  <si>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</si>
  <si>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</si>
  <si>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</si>
  <si>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</si>
  <si>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</si>
  <si>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</si>
  <si>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</si>
  <si>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</si>
  <si>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</si>
  <si>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</si>
  <si>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</si>
  <si>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</si>
  <si>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</si>
  <si>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</si>
  <si>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</si>
  <si>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</si>
  <si>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</si>
  <si>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</si>
  <si>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</si>
  <si>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</si>
  <si>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</si>
  <si>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</si>
  <si>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</si>
  <si>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</si>
  <si>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</si>
  <si>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</si>
  <si>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</si>
  <si>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</si>
  <si>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</si>
  <si>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</si>
  <si>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</si>
  <si>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</si>
  <si>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</si>
  <si>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</si>
  <si>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</si>
  <si>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</si>
  <si>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</si>
  <si>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</si>
  <si>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</si>
  <si>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</si>
  <si>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</si>
  <si>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</si>
  <si>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</si>
  <si>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</si>
  <si>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</si>
  <si>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</si>
  <si>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</si>
  <si>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</si>
  <si>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</si>
  <si>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</si>
  <si>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</si>
  <si>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</si>
  <si>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</si>
  <si>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</si>
  <si>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</si>
  <si>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</si>
  <si>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</si>
  <si>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</si>
  <si>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</si>
  <si>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</si>
  <si>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</si>
  <si>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</si>
  <si>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</si>
  <si>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</si>
  <si>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</si>
  <si>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</si>
  <si>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</si>
  <si>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</si>
  <si>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</si>
  <si>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</si>
  <si>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</si>
  <si>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</si>
  <si>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</si>
  <si>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</si>
  <si>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</si>
  <si>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</si>
  <si>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</si>
  <si>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</si>
  <si>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</si>
  <si>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</si>
  <si>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</si>
  <si>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</si>
  <si>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</si>
  <si>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</si>
  <si>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</si>
  <si>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</si>
  <si>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</si>
  <si>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</si>
  <si>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</si>
  <si>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</si>
  <si>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</si>
  <si>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</si>
  <si>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</si>
  <si>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</si>
  <si>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</si>
  <si>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</si>
  <si>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</si>
  <si>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</si>
  <si>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</si>
  <si>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</si>
  <si>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</si>
  <si>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</si>
  <si>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</si>
  <si>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</si>
  <si>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</si>
  <si>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</si>
  <si>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</si>
  <si>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</si>
  <si>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</si>
  <si>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</si>
  <si>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</si>
  <si>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</si>
  <si>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</si>
  <si>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</si>
  <si>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</si>
  <si>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</si>
  <si>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</si>
  <si>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</si>
  <si>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</si>
  <si>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</si>
  <si>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</si>
  <si>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</si>
  <si>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</si>
  <si>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</si>
  <si>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</si>
  <si>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</si>
  <si>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</si>
  <si>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</si>
  <si>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</si>
  <si>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</si>
  <si>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</si>
  <si>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</si>
  <si>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</si>
  <si>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</si>
  <si>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</si>
  <si>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</si>
  <si>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</si>
  <si>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</si>
  <si>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</si>
  <si>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</si>
  <si>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</si>
  <si>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</si>
  <si>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</si>
  <si>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</si>
  <si>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</si>
  <si>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</si>
  <si>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</si>
  <si>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</si>
  <si>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</si>
  <si>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</si>
  <si>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</si>
  <si>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</si>
  <si>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</si>
  <si>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</si>
  <si>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</si>
  <si>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</si>
  <si>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</si>
  <si>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</si>
  <si>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</si>
  <si>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</si>
  <si>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</si>
  <si>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</si>
  <si>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</si>
  <si>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</si>
  <si>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</si>
  <si>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</si>
  <si>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</si>
  <si>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</si>
  <si>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</si>
  <si>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</si>
  <si>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</si>
  <si>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</si>
  <si>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</si>
  <si>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</si>
  <si>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</si>
  <si>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</si>
  <si>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</si>
  <si>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</si>
  <si>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</si>
  <si>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</si>
  <si>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</si>
  <si>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</si>
  <si>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</si>
  <si>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</si>
  <si>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</si>
  <si>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</si>
  <si>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</si>
  <si>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</si>
  <si>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</si>
  <si>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</si>
  <si>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</si>
  <si>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</si>
  <si>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</si>
  <si>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</si>
  <si>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</si>
  <si>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</si>
  <si>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</si>
  <si>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</si>
  <si>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</si>
  <si>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</si>
  <si>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</si>
  <si>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</si>
  <si>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</si>
  <si>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</si>
  <si>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</si>
  <si>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</si>
  <si>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</si>
  <si>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</si>
  <si>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</si>
  <si>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</si>
  <si>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</si>
  <si>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</si>
  <si>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</si>
  <si>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</si>
  <si>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</si>
  <si>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</si>
  <si>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</si>
  <si>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</si>
  <si>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</si>
  <si>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</si>
  <si>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</si>
  <si>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</si>
  <si>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</si>
  <si>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</si>
  <si>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</si>
  <si>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</si>
  <si>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</si>
  <si>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</si>
  <si>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</si>
  <si>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</si>
  <si>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</si>
  <si>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</si>
  <si>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</si>
  <si>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</si>
  <si>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</si>
  <si>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</si>
  <si>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</si>
  <si>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</si>
  <si>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</si>
  <si>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</si>
  <si>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</si>
  <si>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</si>
  <si>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</si>
  <si>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</si>
  <si>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</si>
  <si>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</si>
  <si>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</si>
  <si>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</si>
  <si>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</si>
  <si>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</si>
  <si>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</si>
  <si>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</si>
  <si>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</si>
  <si>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</si>
  <si>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</si>
  <si>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</si>
  <si>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</si>
  <si>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</si>
  <si>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</si>
  <si>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</si>
  <si>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</si>
  <si>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</si>
  <si>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</si>
  <si>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</si>
  <si>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</si>
  <si>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</si>
  <si>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</si>
  <si>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</si>
  <si>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</si>
  <si>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</si>
  <si>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</si>
  <si>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</si>
  <si>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</si>
  <si>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</si>
  <si>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</si>
  <si>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</si>
  <si>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</si>
  <si>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</si>
  <si>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</si>
  <si>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</si>
  <si>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</si>
  <si>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</si>
  <si>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</si>
  <si>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</si>
  <si>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</si>
  <si>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</si>
  <si>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</si>
  <si>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</si>
  <si>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</si>
  <si>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</si>
  <si>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</si>
  <si>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</si>
  <si>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</si>
  <si>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</si>
  <si>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</si>
  <si>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</si>
  <si>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</si>
  <si>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</si>
  <si>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</si>
  <si>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</si>
  <si>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</si>
  <si>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</si>
  <si>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</si>
  <si>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</si>
  <si>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</si>
  <si>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</si>
  <si>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</si>
  <si>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</si>
  <si>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</si>
  <si>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</si>
  <si>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</si>
  <si>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</si>
  <si>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</si>
  <si>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</si>
  <si>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</si>
  <si>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</si>
  <si>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</si>
  <si>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</si>
  <si>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</si>
  <si>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</si>
  <si>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</si>
  <si>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</si>
  <si>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</si>
  <si>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</si>
  <si>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</si>
  <si>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</si>
  <si>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</si>
  <si>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</si>
  <si>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</si>
  <si>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</si>
  <si>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</si>
  <si>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</si>
  <si>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</si>
  <si>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</si>
  <si>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</si>
  <si>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</si>
  <si>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</si>
  <si>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</si>
  <si>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</si>
  <si>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</si>
  <si>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</si>
  <si>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</si>
  <si>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</si>
  <si>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</si>
  <si>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</si>
  <si>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</si>
  <si>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</si>
  <si>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</si>
  <si>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</si>
  <si>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</si>
  <si>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</si>
  <si>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</si>
  <si>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</si>
  <si>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</si>
  <si>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</si>
  <si>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</si>
  <si>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</si>
  <si>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</si>
  <si>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</si>
  <si>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</si>
  <si>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</si>
  <si>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</si>
  <si>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</si>
  <si>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</si>
  <si>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</si>
  <si>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</si>
  <si>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</si>
  <si>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</si>
  <si>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</si>
  <si>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</si>
  <si>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</si>
  <si>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</si>
  <si>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</si>
  <si>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</si>
  <si>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</si>
  <si>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</si>
  <si>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</si>
  <si>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</si>
  <si>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</si>
  <si>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</si>
  <si>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</si>
  <si>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</si>
  <si>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</si>
  <si>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</si>
  <si>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</si>
  <si>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</si>
  <si>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</si>
  <si>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</si>
  <si>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</si>
  <si>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</si>
  <si>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</si>
  <si>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</si>
  <si>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</si>
  <si>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</si>
  <si>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</si>
  <si>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</si>
  <si>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</si>
  <si>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</si>
  <si>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</si>
  <si>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</si>
  <si>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</si>
  <si>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</si>
  <si>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</si>
  <si>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</si>
  <si>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</si>
  <si>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</si>
  <si>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</si>
  <si>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</si>
  <si>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</si>
  <si>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</si>
  <si>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</si>
  <si>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</si>
  <si>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</si>
  <si>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</si>
  <si>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</si>
  <si>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</si>
  <si>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</si>
  <si>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</si>
  <si>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</si>
  <si>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</si>
  <si>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</si>
  <si>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</si>
  <si>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</si>
  <si>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</si>
  <si>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</si>
  <si>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</si>
  <si>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</si>
  <si>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</si>
  <si>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</si>
  <si>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</si>
  <si>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</si>
  <si>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</si>
  <si>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</si>
  <si>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</si>
  <si>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</si>
  <si>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</si>
  <si>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</si>
  <si>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</si>
  <si>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</si>
  <si>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</si>
  <si>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</si>
  <si>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</si>
  <si>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</si>
  <si>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</si>
  <si>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</si>
  <si>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</si>
  <si>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</si>
  <si>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</si>
  <si>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</si>
  <si>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</si>
  <si>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</si>
  <si>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</si>
  <si>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</si>
  <si>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</si>
  <si>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</si>
  <si>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</si>
  <si>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</si>
  <si>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</si>
  <si>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</si>
  <si>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</si>
  <si>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</si>
  <si>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</si>
  <si>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</si>
  <si>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</si>
  <si>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</si>
  <si>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</si>
  <si>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</si>
  <si>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</si>
  <si>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</si>
  <si>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</si>
  <si>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</si>
  <si>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</si>
  <si>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</si>
  <si>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</si>
  <si>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</si>
  <si>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</si>
  <si>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</si>
  <si>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</si>
  <si>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</si>
  <si>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</si>
  <si>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</si>
  <si>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</si>
  <si>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</si>
  <si>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</si>
  <si>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</si>
  <si>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</si>
  <si>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</si>
  <si>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</si>
  <si>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</si>
  <si>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</si>
  <si>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</si>
  <si>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</si>
  <si>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</si>
  <si>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</si>
  <si>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</si>
  <si>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</si>
  <si>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</si>
  <si>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</si>
  <si>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</si>
  <si>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</si>
  <si>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</si>
  <si>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</si>
  <si>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</si>
  <si>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</si>
  <si>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</si>
  <si>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</si>
  <si>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</si>
  <si>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</si>
  <si>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</si>
  <si>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</si>
  <si>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</si>
  <si>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</si>
  <si>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</si>
  <si>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</si>
  <si>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</si>
  <si>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</si>
  <si>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</si>
  <si>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</si>
  <si>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</si>
  <si>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</si>
  <si>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</si>
  <si>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</si>
  <si>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</si>
  <si>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</si>
  <si>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</si>
  <si>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</si>
  <si>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</si>
  <si>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</si>
  <si>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</si>
  <si>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</si>
  <si>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</si>
  <si>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</si>
  <si>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</si>
  <si>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</si>
  <si>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</si>
  <si>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</si>
  <si>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</si>
  <si>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</si>
  <si>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</si>
  <si>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</si>
  <si>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</si>
  <si>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</si>
  <si>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</si>
  <si>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</si>
  <si>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</si>
  <si>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</si>
  <si>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</si>
  <si>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</si>
  <si>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</si>
  <si>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</si>
  <si>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</si>
  <si>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</si>
  <si>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</si>
  <si>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</si>
  <si>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</si>
  <si>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</si>
  <si>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</si>
  <si>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</si>
  <si>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</si>
  <si>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</si>
  <si>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</si>
  <si>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</si>
  <si>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</si>
  <si>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</si>
  <si>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</si>
  <si>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</si>
  <si>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</si>
  <si>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</si>
  <si>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</si>
  <si>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</si>
  <si>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</si>
  <si>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</si>
  <si>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</si>
  <si>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</si>
  <si>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</si>
  <si>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</si>
  <si>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</si>
  <si>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</si>
  <si>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</si>
  <si>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</si>
  <si>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</si>
  <si>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</si>
  <si>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</si>
  <si>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</si>
  <si>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</si>
  <si>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</si>
  <si>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</si>
  <si>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</si>
  <si>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</si>
  <si>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</si>
  <si>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</si>
  <si>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</si>
  <si>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</si>
  <si>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</si>
  <si>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</si>
  <si>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</si>
  <si>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</si>
  <si>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</si>
  <si>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</si>
  <si>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</si>
  <si>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</si>
  <si>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</si>
  <si>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</si>
  <si>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</si>
  <si>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</si>
  <si>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</si>
  <si>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</si>
  <si>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</si>
  <si>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</si>
  <si>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</si>
  <si>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</si>
  <si>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</si>
  <si>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</si>
  <si>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</si>
  <si>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</si>
  <si>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</si>
  <si>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</si>
  <si>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</si>
  <si>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</si>
  <si>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</si>
  <si>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</si>
  <si>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</si>
  <si>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</si>
  <si>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</si>
  <si>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</si>
  <si>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</si>
  <si>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</si>
  <si>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</si>
  <si>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</si>
  <si>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</si>
  <si>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</si>
  <si>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</si>
  <si>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</si>
  <si>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</si>
  <si>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</si>
  <si>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</si>
  <si>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</si>
  <si>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</si>
  <si>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</si>
  <si>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</si>
  <si>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</si>
  <si>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</si>
  <si>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</si>
  <si>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</si>
  <si>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</si>
  <si>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</si>
  <si>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</si>
  <si>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</si>
  <si>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</si>
  <si>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</si>
  <si>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</si>
  <si>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</si>
  <si>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</si>
  <si>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</si>
  <si>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</si>
  <si>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</si>
  <si>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</si>
  <si>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</si>
  <si>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</si>
  <si>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</si>
  <si>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</si>
  <si>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</si>
  <si>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</si>
  <si>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</si>
  <si>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</si>
  <si>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</si>
  <si>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</si>
  <si>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</si>
  <si>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</si>
  <si>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</si>
  <si>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</si>
  <si>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</si>
  <si>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</si>
  <si>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</si>
  <si>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</si>
  <si>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</si>
  <si>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</si>
  <si>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</si>
  <si>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</si>
  <si>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</si>
  <si>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</si>
  <si>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</si>
  <si>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</si>
  <si>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</si>
  <si>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</si>
  <si>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</si>
  <si>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</si>
  <si>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</si>
  <si>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</si>
  <si>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</si>
  <si>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</si>
  <si>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</si>
  <si>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</si>
  <si>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</si>
  <si>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</si>
  <si>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</si>
  <si>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</si>
  <si>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</si>
  <si>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</si>
  <si>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</si>
  <si>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</si>
  <si>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</si>
  <si>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</si>
  <si>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</si>
  <si>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</si>
  <si>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</si>
  <si>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</si>
  <si>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</si>
  <si>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</si>
  <si>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</si>
  <si>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</si>
  <si>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</si>
  <si>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</si>
  <si>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</si>
  <si>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</si>
  <si>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</si>
  <si>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</si>
  <si>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</si>
  <si>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</si>
  <si>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</si>
  <si>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</si>
  <si>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</si>
  <si>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</si>
  <si>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</si>
  <si>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</si>
  <si>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</si>
  <si>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</si>
  <si>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</si>
  <si>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</si>
  <si>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</si>
  <si>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</si>
  <si>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</si>
  <si>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</si>
  <si>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</si>
  <si>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</si>
  <si>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</si>
  <si>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</si>
  <si>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</si>
  <si>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</si>
  <si>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</si>
  <si>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</si>
  <si>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</si>
  <si>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</si>
  <si>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</si>
  <si>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</si>
  <si>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</si>
  <si>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</si>
  <si>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</si>
  <si>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</si>
  <si>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</si>
  <si>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</si>
  <si>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</si>
  <si>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</si>
  <si>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</si>
  <si>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</si>
  <si>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</si>
  <si>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</si>
  <si>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</si>
  <si>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</si>
  <si>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</si>
  <si>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</si>
  <si>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</si>
  <si>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</si>
  <si>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</si>
  <si>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</si>
  <si>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</si>
  <si>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</si>
  <si>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</si>
  <si>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</si>
  <si>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</si>
  <si>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</si>
  <si>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</si>
  <si>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</si>
  <si>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</si>
  <si>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</si>
  <si>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</si>
  <si>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</si>
  <si>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</si>
  <si>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</si>
  <si>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</si>
  <si>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</si>
  <si>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</si>
  <si>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</si>
  <si>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</si>
  <si>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</si>
  <si>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</si>
  <si>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</si>
  <si>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</si>
  <si>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</si>
  <si>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</si>
  <si>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</si>
  <si>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</si>
  <si>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</si>
  <si>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</si>
  <si>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</si>
  <si>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</si>
  <si>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</si>
  <si>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</si>
  <si>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</si>
  <si>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</si>
  <si>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</si>
  <si>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</si>
  <si>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</si>
  <si>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</si>
  <si>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</si>
  <si>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</si>
  <si>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</si>
  <si>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</si>
  <si>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</si>
  <si>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</si>
  <si>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</si>
  <si>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</si>
  <si>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</si>
  <si>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</si>
  <si>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</si>
  <si>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</si>
  <si>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</si>
  <si>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</si>
  <si>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</si>
  <si>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</si>
  <si>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</si>
  <si>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</si>
  <si>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</si>
  <si>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</si>
  <si>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</si>
  <si>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</si>
  <si>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</si>
  <si>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</si>
  <si>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</si>
  <si>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</si>
  <si>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</si>
  <si>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</si>
  <si>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</si>
  <si>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</si>
  <si>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</si>
  <si>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</si>
  <si>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</si>
  <si>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</si>
  <si>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</si>
  <si>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</si>
  <si>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</si>
  <si>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</si>
  <si>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</si>
  <si>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</si>
  <si>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</si>
  <si>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</si>
  <si>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</si>
  <si>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</si>
  <si>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</si>
  <si>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</si>
  <si>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</si>
  <si>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</si>
  <si>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</si>
  <si>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</si>
  <si>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</si>
  <si>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</si>
  <si>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</si>
  <si>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</si>
  <si>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</si>
  <si>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</si>
  <si>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</si>
  <si>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</si>
  <si>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</si>
  <si>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</si>
  <si>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</si>
  <si>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</si>
  <si>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</si>
  <si>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</si>
  <si>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</si>
  <si>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</si>
  <si>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</si>
  <si>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</si>
  <si>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</si>
  <si>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</si>
  <si>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</si>
  <si>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</si>
  <si>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</si>
  <si>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</si>
  <si>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</si>
  <si>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</si>
  <si>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</si>
  <si>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</si>
  <si>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</si>
  <si>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</si>
  <si>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</si>
  <si>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</si>
  <si>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</si>
  <si>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</si>
  <si>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</si>
  <si>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</si>
  <si>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</si>
  <si>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</si>
  <si>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</si>
  <si>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</si>
  <si>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</si>
  <si>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</si>
  <si>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</si>
  <si>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</si>
  <si>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</si>
  <si>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</si>
  <si>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</si>
  <si>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</si>
  <si>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</si>
  <si>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</si>
  <si>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</si>
  <si>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</si>
  <si>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</si>
  <si>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</si>
  <si>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</si>
  <si>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</si>
  <si>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</si>
  <si>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</si>
  <si>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</si>
  <si>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</si>
  <si>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</si>
  <si>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</si>
  <si>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</si>
  <si>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</si>
  <si>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</si>
  <si>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</si>
  <si>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</si>
  <si>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</si>
  <si>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</si>
  <si>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</si>
  <si>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</si>
  <si>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</si>
  <si>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</si>
  <si>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</si>
  <si>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</si>
  <si>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</si>
  <si>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</si>
  <si>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</si>
  <si>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</si>
  <si>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</si>
  <si>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</si>
  <si>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</si>
  <si>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</si>
  <si>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</si>
  <si>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</si>
  <si>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</si>
  <si>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</si>
  <si>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</si>
  <si>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</si>
  <si>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</si>
  <si>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</si>
  <si>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</si>
  <si>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</si>
  <si>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</si>
  <si>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</si>
  <si>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</si>
  <si>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</si>
  <si>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</si>
  <si>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</si>
  <si>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</si>
  <si>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</si>
  <si>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</si>
  <si>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</si>
  <si>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</si>
  <si>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</si>
  <si>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</si>
  <si>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</si>
  <si>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</si>
  <si>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</si>
  <si>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</si>
  <si>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</si>
  <si>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</si>
  <si>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</si>
  <si>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</si>
  <si>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</si>
  <si>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</si>
  <si>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</si>
  <si>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</si>
  <si>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</si>
  <si>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</si>
  <si>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</si>
  <si>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</si>
  <si>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</si>
  <si>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</si>
  <si>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</si>
  <si>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</si>
  <si>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</si>
  <si>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</si>
  <si>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</si>
  <si>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</si>
  <si>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</si>
  <si>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</si>
  <si>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</si>
  <si>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</si>
  <si>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</si>
  <si>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</si>
  <si>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</si>
  <si>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</si>
  <si>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</si>
  <si>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</si>
  <si>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</si>
  <si>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</si>
  <si>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</si>
  <si>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</si>
  <si>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</si>
  <si>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</si>
  <si>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</si>
  <si>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</si>
  <si>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</si>
  <si>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</si>
  <si>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</si>
  <si>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</si>
  <si>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</si>
  <si>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</si>
  <si>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</si>
  <si>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</si>
  <si>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</si>
  <si>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</si>
  <si>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</si>
  <si>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</si>
  <si>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</si>
  <si>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</si>
  <si>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</si>
  <si>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</si>
  <si>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</si>
  <si>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</si>
  <si>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</si>
  <si>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</si>
  <si>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</si>
  <si>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</si>
  <si>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</si>
  <si>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</si>
  <si>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</si>
  <si>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</si>
  <si>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</si>
  <si>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</si>
  <si>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</si>
  <si>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</si>
  <si>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</si>
  <si>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</si>
  <si>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</si>
  <si>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</si>
  <si>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</si>
  <si>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</si>
  <si>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</si>
  <si>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</si>
  <si>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</si>
  <si>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</si>
  <si>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</si>
  <si>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</si>
  <si>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</si>
  <si>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</si>
  <si>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</si>
  <si>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</si>
  <si>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</si>
  <si>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</si>
  <si>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</si>
  <si>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</si>
  <si>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</si>
  <si>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</si>
  <si>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</si>
  <si>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</si>
  <si>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</si>
  <si>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</si>
  <si>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</si>
  <si>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</si>
  <si>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</si>
  <si>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</si>
  <si>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</si>
  <si>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</si>
  <si>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</si>
  <si>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</si>
  <si>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</si>
  <si>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</si>
  <si>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</si>
  <si>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</si>
  <si>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</si>
  <si>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</si>
  <si>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</si>
  <si>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</si>
  <si>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</si>
  <si>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</si>
  <si>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</si>
  <si>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</si>
  <si>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</si>
  <si>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</si>
  <si>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</si>
  <si>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</si>
  <si>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</si>
  <si>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</si>
  <si>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</si>
  <si>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</si>
  <si>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</si>
  <si>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</si>
  <si>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</si>
  <si>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</si>
  <si>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</si>
  <si>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</si>
  <si>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</si>
  <si>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</si>
  <si>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</si>
  <si>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</si>
  <si>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</si>
  <si>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</si>
  <si>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</si>
  <si>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</si>
  <si>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</si>
  <si>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</si>
  <si>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</si>
  <si>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</si>
  <si>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</si>
  <si>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</si>
  <si>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</si>
  <si>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</si>
  <si>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</si>
  <si>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</si>
  <si>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</si>
  <si>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</si>
  <si>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</si>
  <si>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</si>
  <si>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</si>
  <si>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</si>
  <si>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</si>
  <si>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</si>
  <si>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</si>
  <si>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</si>
  <si>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</si>
  <si>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</si>
  <si>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</si>
  <si>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</si>
  <si>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</si>
  <si>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</si>
  <si>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</si>
  <si>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</si>
  <si>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</si>
  <si>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</si>
  <si>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</si>
  <si>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</si>
  <si>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</si>
  <si>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</si>
  <si>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</si>
  <si>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</si>
  <si>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</si>
  <si>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</si>
  <si>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</si>
  <si>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</si>
  <si>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</si>
  <si>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</si>
  <si>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</si>
  <si>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</si>
  <si>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</si>
  <si>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</si>
  <si>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</si>
  <si>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</si>
  <si>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</si>
  <si>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</si>
  <si>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</si>
  <si>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</si>
  <si>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</si>
  <si>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</si>
  <si>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</si>
  <si>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</si>
  <si>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</si>
  <si>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</si>
  <si>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</si>
  <si>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</si>
  <si>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</si>
  <si>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</si>
  <si>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</si>
  <si>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</si>
  <si>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</si>
  <si>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</si>
  <si>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</si>
  <si>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</si>
  <si>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</si>
  <si>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</si>
  <si>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</si>
  <si>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</si>
  <si>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</si>
  <si>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</si>
  <si>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</si>
  <si>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</si>
  <si>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</si>
  <si>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</si>
  <si>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</si>
  <si>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</si>
  <si>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</si>
  <si>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</si>
  <si>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</si>
  <si>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</si>
  <si>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</si>
  <si>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</si>
  <si>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</si>
  <si>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</si>
  <si>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</si>
  <si>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</si>
  <si>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</si>
  <si>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</si>
  <si>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</si>
  <si>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</si>
  <si>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</si>
  <si>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</si>
  <si>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</si>
  <si>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</si>
  <si>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</si>
  <si>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</si>
  <si>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</si>
  <si>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</si>
  <si>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</si>
  <si>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</si>
  <si>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</si>
  <si>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</si>
  <si>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</si>
  <si>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</si>
  <si>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</si>
  <si>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</si>
  <si>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</si>
  <si>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</si>
  <si>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</si>
  <si>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</si>
  <si>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</si>
  <si>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</si>
  <si>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</si>
  <si>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</si>
  <si>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</si>
  <si>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</si>
  <si>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</si>
  <si>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</si>
  <si>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</si>
  <si>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</si>
  <si>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</si>
  <si>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</si>
  <si>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</si>
  <si>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</si>
  <si>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</si>
  <si>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</si>
  <si>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</si>
  <si>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</si>
  <si>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</si>
  <si>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</si>
  <si>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</si>
  <si>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</si>
  <si>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</si>
  <si>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</si>
  <si>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</si>
  <si>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</si>
  <si>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</si>
  <si>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</si>
  <si>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</si>
  <si>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</si>
  <si>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</si>
  <si>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</si>
  <si>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</si>
  <si>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</si>
  <si>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</si>
  <si>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</si>
  <si>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</si>
  <si>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</si>
  <si>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</si>
  <si>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</si>
  <si>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</si>
  <si>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</si>
  <si>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</si>
  <si>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</si>
  <si>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</si>
  <si>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</si>
  <si>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</si>
  <si>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</si>
  <si>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</si>
  <si>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</si>
  <si>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</si>
  <si>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</si>
  <si>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</si>
  <si>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</si>
  <si>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</si>
  <si>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</si>
  <si>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</si>
  <si>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</si>
  <si>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</si>
  <si>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</si>
  <si>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</si>
  <si>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</si>
  <si>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</si>
  <si>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</si>
  <si>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</si>
  <si>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</si>
  <si>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</si>
  <si>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</si>
  <si>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</si>
  <si>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</si>
  <si>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</si>
  <si>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</si>
  <si>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</si>
  <si>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</si>
  <si>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</si>
  <si>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</si>
  <si>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</si>
  <si>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</si>
  <si>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</si>
  <si>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</si>
  <si>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</si>
  <si>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</si>
  <si>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</si>
  <si>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</si>
  <si>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</si>
  <si>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</si>
  <si>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</si>
  <si>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</si>
  <si>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</si>
  <si>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</si>
  <si>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</si>
  <si>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</si>
  <si>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</si>
  <si>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</si>
  <si>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</si>
  <si>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</si>
  <si>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</si>
  <si>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</si>
  <si>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</si>
  <si>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</si>
  <si>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</si>
  <si>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</si>
  <si>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</si>
  <si>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</si>
  <si>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</si>
  <si>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</si>
  <si>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</si>
  <si>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</si>
  <si>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</si>
  <si>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</si>
  <si>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</si>
  <si>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</si>
  <si>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</si>
  <si>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</si>
  <si>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</si>
  <si>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</si>
  <si>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</si>
  <si>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</si>
  <si>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</si>
  <si>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</si>
  <si>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</si>
  <si>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</si>
  <si>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</si>
  <si>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</si>
  <si>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</si>
  <si>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</si>
  <si>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</si>
  <si>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</si>
  <si>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</si>
  <si>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</si>
  <si>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</si>
  <si>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</si>
  <si>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</si>
  <si>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</si>
  <si>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</si>
  <si>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</si>
  <si>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</si>
  <si>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</si>
  <si>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</si>
  <si>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</si>
  <si>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</si>
  <si>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</si>
  <si>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</si>
  <si>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</si>
  <si>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</si>
  <si>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</si>
  <si>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</si>
  <si>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</si>
  <si>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</si>
  <si>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</si>
  <si>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</si>
  <si>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</si>
  <si>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</si>
  <si>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</si>
  <si>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</si>
  <si>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</si>
  <si>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</si>
  <si>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</si>
  <si>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</si>
  <si>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</si>
  <si>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</si>
  <si>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</si>
  <si>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</si>
  <si>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</si>
  <si>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</si>
  <si>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</si>
  <si>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</si>
  <si>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</si>
  <si>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</si>
  <si>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</si>
  <si>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</si>
  <si>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</si>
  <si>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</si>
  <si>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</si>
  <si>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</si>
  <si>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</si>
  <si>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</si>
  <si>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</si>
  <si>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</si>
  <si>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</si>
  <si>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</si>
  <si>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</si>
  <si>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</si>
  <si>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</si>
  <si>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</si>
  <si>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</si>
  <si>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</si>
  <si>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</si>
  <si>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</si>
  <si>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</si>
  <si>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</si>
  <si>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</si>
  <si>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</si>
  <si>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</si>
  <si>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</si>
  <si>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</si>
  <si>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</si>
  <si>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</si>
  <si>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</si>
  <si>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</si>
  <si>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</si>
  <si>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</si>
  <si>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</si>
  <si>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</si>
  <si>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</si>
  <si>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</si>
  <si>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</si>
  <si>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</si>
  <si>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</si>
  <si>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</si>
  <si>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</si>
  <si>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</si>
  <si>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</si>
  <si>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</si>
  <si>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</si>
  <si>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</si>
  <si>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</si>
  <si>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</si>
  <si>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</si>
  <si>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</si>
  <si>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</si>
  <si>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</si>
  <si>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</si>
  <si>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</si>
  <si>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</si>
  <si>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</si>
  <si>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</si>
  <si>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</si>
  <si>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</si>
  <si>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</si>
  <si>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</si>
  <si>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</si>
  <si>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</si>
  <si>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</si>
  <si>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</si>
  <si>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</si>
  <si>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</si>
  <si>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</si>
  <si>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</si>
  <si>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</si>
  <si>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</si>
  <si>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</si>
  <si>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</si>
  <si>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</si>
  <si>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</si>
  <si>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</si>
  <si>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</si>
  <si>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</si>
  <si>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</si>
  <si>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</si>
  <si>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</si>
  <si>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</si>
  <si>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</si>
  <si>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</si>
  <si>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</si>
  <si>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</si>
  <si>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</si>
  <si>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</si>
  <si>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</si>
  <si>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</si>
  <si>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</si>
  <si>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</si>
  <si>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</si>
  <si>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</si>
  <si>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</si>
  <si>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</si>
  <si>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</si>
  <si>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</si>
  <si>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</si>
  <si>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</si>
  <si>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</si>
  <si>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</si>
  <si>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</si>
  <si>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</si>
  <si>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</si>
  <si>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</si>
  <si>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</si>
  <si>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</si>
  <si>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</si>
  <si>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</si>
  <si>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</si>
  <si>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</si>
  <si>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</si>
  <si>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</si>
  <si>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</si>
  <si>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</si>
  <si>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</si>
  <si>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</si>
  <si>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</si>
  <si>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</si>
  <si>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</si>
  <si>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</si>
  <si>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</si>
  <si>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</si>
  <si>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</si>
  <si>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</si>
  <si>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</si>
  <si>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</si>
  <si>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</si>
  <si>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</si>
  <si>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</si>
  <si>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</si>
  <si>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</si>
  <si>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</si>
  <si>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</si>
  <si>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</si>
  <si>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</si>
  <si>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</si>
  <si>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</si>
  <si>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</si>
  <si>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</si>
  <si>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</si>
  <si>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</si>
  <si>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</si>
  <si>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</si>
  <si>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</si>
  <si>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</si>
  <si>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</si>
  <si>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</si>
  <si>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</si>
  <si>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</si>
  <si>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</si>
  <si>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</si>
  <si>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</si>
  <si>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</si>
  <si>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</si>
  <si>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</si>
  <si>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</si>
  <si>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</si>
  <si>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</si>
  <si>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</si>
  <si>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</si>
  <si>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</si>
  <si>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</si>
  <si>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</si>
  <si>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</si>
  <si>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</si>
  <si>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</si>
  <si>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</si>
  <si>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</si>
  <si>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</si>
  <si>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</si>
  <si>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</si>
  <si>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</si>
  <si>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</si>
  <si>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</si>
  <si>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</si>
  <si>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</si>
  <si>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</si>
  <si>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</si>
  <si>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</si>
  <si>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</si>
  <si>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</si>
  <si>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</si>
  <si>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</si>
  <si>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</si>
  <si>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</si>
  <si>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</si>
  <si>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</si>
  <si>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</si>
  <si>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</si>
  <si>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</si>
  <si>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</si>
  <si>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</si>
  <si>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</si>
  <si>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</si>
  <si>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</si>
  <si>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</si>
  <si>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</si>
  <si>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</si>
  <si>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</si>
  <si>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</si>
  <si>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</si>
  <si>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</si>
  <si>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</si>
  <si>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</si>
  <si>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</si>
  <si>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</si>
  <si>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</si>
  <si>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</si>
  <si>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</si>
  <si>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</si>
  <si>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</si>
  <si>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</si>
  <si>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</si>
  <si>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</si>
  <si>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</si>
  <si>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</si>
  <si>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</si>
  <si>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</si>
  <si>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</si>
  <si>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</si>
  <si>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</si>
  <si>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</si>
  <si>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</si>
  <si>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</si>
  <si>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</si>
  <si>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</si>
  <si>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</si>
  <si>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</si>
  <si>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</si>
  <si>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</si>
  <si>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</si>
  <si>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</si>
  <si>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</si>
  <si>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</si>
  <si>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</si>
  <si>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</si>
  <si>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</si>
  <si>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</si>
  <si>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</si>
  <si>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</si>
  <si>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</si>
  <si>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</si>
  <si>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</si>
  <si>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</si>
  <si>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</si>
  <si>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</si>
  <si>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</si>
  <si>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</si>
  <si>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</si>
  <si>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</si>
  <si>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</si>
  <si>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</si>
  <si>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</si>
  <si>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</si>
  <si>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</si>
  <si>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</si>
  <si>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</si>
  <si>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</si>
  <si>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</si>
  <si>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</si>
  <si>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</si>
  <si>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</si>
  <si>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</si>
  <si>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</si>
  <si>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</si>
  <si>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</si>
  <si>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</si>
  <si>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</si>
  <si>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</si>
  <si>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</si>
  <si>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</si>
  <si>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</si>
  <si>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</si>
  <si>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</si>
  <si>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</si>
  <si>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</si>
  <si>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</si>
  <si>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</si>
  <si>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</si>
  <si>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</si>
  <si>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</si>
  <si>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</si>
  <si>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</si>
  <si>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</si>
  <si>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</si>
  <si>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</si>
  <si>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</si>
  <si>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</si>
  <si>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</si>
  <si>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</si>
  <si>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</si>
  <si>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</si>
  <si>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</si>
  <si>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</si>
  <si>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</si>
  <si>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</si>
  <si>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</si>
  <si>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</si>
  <si>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</si>
  <si>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</si>
  <si>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</si>
  <si>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</si>
  <si>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</si>
  <si>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</si>
  <si>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</si>
  <si>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</si>
  <si>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</si>
  <si>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</si>
  <si>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</si>
  <si>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</si>
  <si>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</si>
  <si>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</si>
  <si>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</si>
  <si>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</si>
  <si>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</si>
  <si>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</si>
  <si>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</si>
  <si>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</si>
  <si>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</si>
  <si>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</si>
  <si>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</si>
  <si>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</si>
  <si>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</si>
  <si>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</si>
  <si>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</si>
  <si>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</si>
  <si>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</si>
  <si>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</si>
  <si>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</si>
  <si>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</si>
  <si>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</si>
  <si>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</si>
  <si>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</si>
  <si>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</si>
  <si>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</si>
  <si>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</si>
  <si>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</si>
  <si>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</si>
  <si>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</si>
  <si>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</si>
  <si>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</si>
  <si>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</si>
  <si>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</si>
  <si>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</si>
  <si>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</si>
  <si>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</si>
  <si>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</si>
  <si>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</si>
  <si>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</si>
  <si>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</si>
  <si>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</si>
  <si>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</si>
  <si>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</si>
  <si>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</si>
  <si>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</si>
  <si>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</si>
  <si>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</si>
  <si>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</si>
  <si>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</si>
  <si>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</si>
  <si>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</si>
  <si>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</si>
  <si>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</si>
  <si>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</si>
  <si>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</si>
  <si>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</si>
  <si>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</si>
  <si>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</si>
  <si>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</si>
  <si>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</si>
  <si>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</si>
  <si>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</si>
  <si>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</si>
  <si>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</si>
  <si>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</si>
  <si>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</si>
  <si>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</si>
  <si>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</si>
  <si>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</si>
  <si>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</si>
  <si>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</si>
  <si>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</si>
  <si>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</si>
  <si>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</si>
  <si>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</si>
  <si>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</si>
  <si>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</si>
  <si>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</si>
  <si>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</si>
  <si>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</si>
  <si>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</si>
  <si>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</si>
  <si>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</si>
  <si>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</si>
  <si>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</si>
  <si>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</si>
  <si>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</si>
  <si>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</si>
  <si>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</si>
  <si>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</si>
  <si>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</si>
  <si>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</si>
  <si>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</si>
  <si>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</si>
  <si>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</si>
  <si>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</si>
  <si>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</si>
  <si>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</si>
  <si>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</si>
  <si>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</si>
  <si>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</si>
  <si>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</si>
  <si>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</si>
  <si>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</si>
  <si>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</si>
  <si>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</si>
  <si>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</si>
  <si>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</si>
  <si>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</si>
  <si>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</si>
  <si>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</si>
  <si>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</si>
  <si>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</si>
  <si>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</si>
  <si>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</si>
  <si>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</si>
  <si>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</si>
  <si>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</si>
  <si>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</si>
  <si>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</si>
  <si>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</si>
  <si>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</si>
  <si>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</si>
  <si>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</si>
  <si>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</si>
  <si>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</si>
  <si>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</si>
  <si>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</si>
  <si>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</si>
  <si>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</si>
  <si>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</si>
  <si>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</si>
  <si>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</si>
  <si>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</si>
  <si>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</si>
  <si>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</si>
  <si>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</si>
  <si>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</si>
  <si>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</si>
  <si>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</si>
  <si>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</si>
  <si>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</si>
  <si>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</si>
  <si>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</si>
  <si>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</si>
  <si>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</si>
  <si>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</si>
  <si>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</si>
  <si>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</si>
  <si>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</si>
  <si>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</si>
  <si>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</si>
  <si>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</si>
  <si>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</si>
  <si>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</si>
  <si>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</si>
  <si>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</si>
  <si>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</si>
  <si>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</si>
  <si>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</si>
  <si>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</si>
  <si>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</si>
  <si>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</si>
  <si>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</si>
  <si>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</si>
  <si>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</si>
  <si>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</si>
  <si>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</si>
  <si>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</si>
  <si>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</si>
  <si>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</si>
  <si>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</si>
  <si>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</si>
  <si>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</si>
  <si>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</si>
  <si>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</si>
  <si>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</si>
  <si>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</si>
  <si>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</si>
  <si>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</si>
  <si>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</si>
  <si>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</si>
  <si>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</si>
  <si>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</si>
  <si>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</si>
  <si>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</si>
  <si>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</si>
  <si>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</si>
  <si>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</si>
  <si>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</si>
  <si>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</si>
  <si>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</si>
  <si>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</si>
  <si>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</si>
  <si>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</si>
  <si>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</si>
  <si>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</si>
  <si>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</si>
  <si>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</si>
  <si>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</si>
  <si>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</si>
  <si>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</si>
  <si>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</si>
  <si>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</si>
  <si>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</si>
  <si>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</si>
  <si>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</si>
  <si>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</si>
  <si>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</si>
  <si>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</si>
  <si>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</si>
  <si>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</si>
  <si>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</si>
  <si>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</si>
  <si>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</si>
  <si>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</si>
  <si>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</si>
  <si>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</si>
  <si>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</si>
  <si>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</si>
  <si>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</si>
  <si>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</si>
  <si>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</si>
  <si>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</si>
  <si>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</si>
  <si>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</si>
  <si>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</si>
  <si>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</si>
  <si>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</si>
  <si>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</si>
  <si>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</si>
  <si>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</si>
  <si>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</si>
  <si>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</si>
  <si>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</si>
  <si>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</si>
  <si>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</si>
  <si>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</si>
  <si>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</si>
  <si>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</si>
  <si>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</si>
  <si>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</si>
  <si>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</si>
  <si>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</si>
  <si>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</si>
  <si>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</si>
  <si>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</si>
  <si>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</si>
  <si>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</si>
  <si>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</si>
  <si>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</si>
  <si>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</si>
  <si>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</si>
  <si>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</si>
  <si>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</si>
  <si>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</si>
  <si>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</si>
  <si>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</si>
  <si>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</si>
  <si>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</si>
  <si>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</si>
  <si>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</si>
  <si>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</si>
  <si>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</si>
  <si>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</si>
  <si>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</si>
  <si>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</si>
  <si>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</si>
  <si>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</si>
  <si>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</si>
  <si>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</si>
  <si>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</si>
  <si>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</si>
  <si>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</si>
  <si>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</si>
  <si>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</si>
  <si>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</si>
  <si>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</si>
  <si>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</si>
  <si>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</si>
  <si>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</si>
  <si>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</si>
  <si>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</si>
  <si>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</si>
  <si>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</si>
  <si>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</si>
  <si>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</si>
  <si>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</si>
  <si>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</si>
  <si>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</si>
  <si>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</si>
  <si>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</si>
  <si>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</si>
  <si>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</si>
  <si>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</si>
  <si>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</si>
  <si>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</si>
  <si>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</si>
  <si>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</si>
  <si>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</si>
  <si>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</si>
  <si>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</si>
  <si>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</si>
  <si>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</si>
  <si>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</si>
  <si>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</si>
  <si>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</si>
  <si>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</si>
  <si>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</si>
  <si>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</si>
  <si>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</si>
  <si>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</si>
  <si>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</si>
  <si>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</si>
  <si>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</si>
  <si>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</si>
  <si>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</si>
  <si>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</si>
  <si>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</si>
  <si>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</si>
  <si>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</si>
  <si>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</si>
  <si>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</si>
  <si>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</si>
  <si>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</si>
  <si>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</si>
  <si>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</si>
  <si>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</si>
  <si>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</si>
  <si>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</si>
  <si>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</si>
  <si>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</si>
  <si>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</si>
  <si>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</si>
  <si>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</si>
  <si>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</si>
  <si>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</si>
  <si>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</si>
  <si>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</si>
  <si>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</si>
  <si>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</si>
  <si>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</si>
  <si>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</si>
  <si>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</si>
  <si>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</si>
  <si>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</si>
  <si>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</si>
  <si>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</si>
  <si>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</si>
  <si>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</si>
  <si>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</si>
  <si>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</si>
  <si>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</si>
  <si>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</si>
  <si>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</si>
  <si>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</si>
  <si>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</si>
  <si>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</si>
  <si>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</si>
  <si>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</si>
  <si>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</si>
  <si>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</si>
  <si>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</si>
  <si>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</si>
  <si>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</si>
  <si>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</si>
  <si>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</si>
  <si>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</si>
  <si>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</si>
  <si>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</si>
  <si>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</si>
  <si>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</si>
  <si>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</si>
  <si>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</si>
  <si>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</si>
  <si>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</si>
  <si>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</si>
  <si>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</si>
  <si>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</si>
  <si>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</si>
  <si>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</si>
  <si>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</si>
  <si>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</si>
  <si>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</si>
  <si>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</si>
  <si>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</si>
  <si>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</si>
  <si>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</si>
  <si>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</si>
  <si>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</si>
  <si>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</si>
  <si>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</si>
  <si>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</si>
  <si>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</si>
  <si>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</si>
  <si>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</si>
  <si>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</si>
  <si>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</si>
  <si>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</si>
  <si>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</si>
  <si>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</si>
  <si>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</si>
  <si>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</si>
  <si>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</si>
  <si>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</si>
  <si>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</si>
  <si>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</si>
  <si>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</si>
  <si>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</si>
  <si>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</si>
  <si>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</si>
  <si>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</si>
  <si>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</si>
  <si>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</si>
  <si>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</si>
  <si>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</si>
  <si>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</si>
  <si>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</si>
  <si>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</si>
  <si>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</si>
  <si>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</si>
  <si>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</si>
  <si>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</si>
  <si>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</si>
  <si>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</si>
  <si>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</si>
  <si>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</si>
  <si>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</si>
  <si>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</si>
  <si>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</si>
  <si>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</si>
  <si>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</si>
  <si>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</si>
  <si>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</si>
  <si>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</si>
  <si>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</si>
  <si>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</si>
  <si>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</si>
  <si>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</si>
  <si>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</si>
  <si>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</si>
  <si>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</si>
  <si>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</si>
  <si>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</si>
  <si>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</si>
  <si>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</si>
  <si>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</si>
  <si>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</si>
  <si>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</si>
  <si>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</si>
  <si>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</si>
  <si>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</si>
  <si>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</si>
  <si>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</si>
  <si>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</si>
  <si>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</si>
  <si>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</si>
  <si>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</si>
  <si>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</si>
  <si>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</si>
  <si>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</si>
  <si>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</si>
  <si>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</si>
  <si>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</si>
  <si>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</si>
  <si>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PCM-20251018-00002165</t>
  </si>
  <si>
    <t>EM team reached the site and found someone cut main power cable and team at site and fixing the issue</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</si>
  <si>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</si>
  <si>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</si>
  <si>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</si>
  <si>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</si>
  <si>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</si>
  <si>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</si>
  <si>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</si>
  <si>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PCM-20251018-00002186</t>
  </si>
  <si>
    <t xml:space="preserve">team TS at site </t>
  </si>
  <si>
    <t>PCM-20251019-00000028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</si>
</sst>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18" totalsRowShown="0" headerRowDxfId="48" dataDxfId="47" headerRowBorderDxfId="45" tableBorderDxfId="46" totalsRowBorderDxfId="44">
  <autoFilter ref="A1:L3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1" totalsRowShown="0" headerRowDxfId="31" dataDxfId="30" headerRowBorderDxfId="28" tableBorderDxfId="29">
  <autoFilter ref="A1:L56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286.08717812500254</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5.5918656249996275</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45949.035604050929</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45949.035604050929</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45949.035604050929</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45949.035604050929</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45949.035604050929</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45949.035604050929</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56"/>
      <c r="E10" s="137"/>
      <c r="F10" s="138"/>
      <c r="G10" s="139">
        <f ca="1">IFERROR(NOW()-F10,"")</f>
        <v>45949.035604050929</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45949.035604050929</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45949.035604050929</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45949.035604050929</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45949.035604050929</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45949.035604050929</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45949.035604050929</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45949.035604050929</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45949.035604050929</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45949.035604050929</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45949.035604050929</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45949.035604050929</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45949.035604050929</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45949.035604050929</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45949.035604050929</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45949.035604050929</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45949.035604050929</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45949.035604050929</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45949.035604050929</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45949.035604050929</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45949.035604050929</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45949.035604050929</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45949.035604050929</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45949.035604050929</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45949.035604050929</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45949.035604050929</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45949.035604050929</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45949.035604050929</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45949.035604050929</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45949.035604050929</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45949.035604050929</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45949.035604050929</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45949.035604050929</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45949.035604050929</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45949.035604050929</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45949.035604050929</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45949.035604050929</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45949.035604050929</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45949.035604050929</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45949.035604050929</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45949.035604050929</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45949.035604050929</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45949.035604050929</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45949.035604050929</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45949.035604050929</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45949.035604050929</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45949.035604050929</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45949.035604050929</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45949.035604050929</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45949.035604050929</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45949.035604050929</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45949.035604050929</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45949.035604050929</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45949.035604050929</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45949.035604050929</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45949.035604050929</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45949.035604050929</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45949.035604050929</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45949.035604050929</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45949.035604050929</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45949.035604050929</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45949.035604050929</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45949.035604050929</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45949.035604050929</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45949.035604050929</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45949.035604050929</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45949.035604050929</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45949.035604050929</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45949.035604050929</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45949.035604050929</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45949.035604050929</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45949.035604050929</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45949.035604050929</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45949.035604050929</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45949.035604050929</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45949.035604050929</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45949.035604050929</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45949.035604050929</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45949.035604050929</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45949.035604050929</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45949.035604050929</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45949.035604050929</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45949.035604050929</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45949.035604050929</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45949.035604050929</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45949.035604050929</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45949.035604050929</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45949.035604050929</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45949.035604050929</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45949.035604050929</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45949.035604050929</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45949.035604050929</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45949.035604050929</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45949.035604050929</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45949.035604050929</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45949.035604050929</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45949.035604050929</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45949.035604050929</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45949.035604050929</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45949.035604050929</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028BE9E9-4B24-4897-B96B-E2D965EF9016}"/>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A6" sqref="A6:X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142.30852071759728</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124.0357660879672</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4.5398285879637115</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45949.035604050929</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45949.035604050929</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45949.035604050929</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45949.035604050929</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45949.035604050929</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45949.035604050929</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45949.035604050929</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45949.035604050929</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45949.035604050929</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45949.035604050929</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45949.035604050929</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45949.035604050929</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45949.035604050929</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45949.035604050929</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45949.035604050929</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45949.035604050929</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45949.035604050929</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45949.035604050929</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45949.035604050929</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45949.035604050929</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45949.035604050929</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45949.035604050929</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45949.035604050929</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45949.035604050929</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45949.035604050929</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45949.035604050929</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45949.035604050929</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45949.035604050929</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45949.035604050929</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45949.035604050929</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45949.035604050929</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45949.035604050929</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45949.035604050929</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45949.035604050929</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45949.035604050929</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45949.035604050929</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45949.035604050929</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45949.035604050929</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45949.035604050929</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45949.035604050929</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45949.035604050929</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45949.035604050929</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45949.035604050929</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45949.035604050929</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45949.035604050929</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45949.035604050929</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45949.035604050929</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45949.035604050929</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45949.035604050929</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45949.035604050929</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45949.035604050929</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45949.035604050929</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45949.035604050929</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45949.035604050929</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45949.035604050929</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45949.035604050929</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45949.035604050929</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45949.035604050929</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45949.035604050929</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45949.035604050929</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45949.035604050929</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45949.035604050929</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45949.035604050929</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45949.035604050929</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45949.035604050929</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45949.035604050929</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45949.035604050929</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45949.035604050929</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45949.035604050929</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45949.035604050929</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45949.035604050929</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45949.035604050929</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45949.035604050929</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45949.035604050929</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45949.035604050929</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45949.035604050929</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45949.035604050929</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45949.035604050929</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45949.035604050929</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45949.035604050929</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45949.035604050929</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45949.035604050929</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45949.035604050929</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45949.035604050929</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45949.035604050929</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45949.035604050929</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45949.035604050929</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45949.035604050929</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45949.035604050929</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45949.035604050929</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45949.035604050929</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45949.035604050929</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45949.035604050929</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45949.035604050929</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45949.035604050929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45949.035604050929</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45949.035604050929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45949.035604050929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45949.035604050929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45949.035604050929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45949.035604050929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45949.035604050929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45949.035604050929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45949.035604050929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45949.035604050929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45949.035604050929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45949.035604050929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45949.035604050929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45949.035604050929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45949.035604050929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45949.035604050929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45949.035604050929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45949.035604050929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45949.035604050929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45949.035604050929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45949.035604050929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45949.035604050929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45949.035604050929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45949.035604050929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45949.035604050929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45949.035604050929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45949.035604050929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45949.035604050929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45949.035604050929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45949.035604050929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45949.035604050929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45949.035604050929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45949.035604050929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45949.035604050929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45949.035604050929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45949.035604050929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45949.035604050929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45949.035604050929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45949.035604050929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45949.035604050929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45949.035604050929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45949.035604050929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45949.035604050929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45949.035604050929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45949.035604050929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45949.035604050929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45949.035604050929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45949.035604050929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45949.035604050929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45949.035604050929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45949.035604050929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45949.035604050929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45949.035604050929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45949.035604050929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45949.035604050929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45949.035604050929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45949.035604050929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45949.035604050929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45949.035604050929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45949.035604050929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45949.035604050929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45949.035604050929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45949.035604050929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45949.035604050929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45949.035604050929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45949.035604050929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45949.035604050929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45949.035604050929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45949.035604050929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45949.035604050929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45949.035604050929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45949.035604050929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45949.035604050929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45949.035604050929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45949.035604050929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45949.035604050929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45949.035604050929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45949.035604050929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45949.035604050929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45949.035604050929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45949.035604050929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45949.035604050929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45949.035604050929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45949.035604050929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45949.035604050929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45949.035604050929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45949.035604050929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45949.035604050929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45949.035604050929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45949.035604050929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45949.035604050929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45949.035604050929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45949.035604050929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45949.035604050929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45949.035604050929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45949.035604050929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45949.035604050929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45949.035604050929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45949.035604050929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45949.035604050929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45949.035604050929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45949.035604050929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45949.035604050929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45949.035604050929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45949.035604050929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45949.035604050929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45949.035604050929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45949.035604050929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45949.035604050929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45949.035604050929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45949.035604050929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45949.035604050929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45949.035604050929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45949.035604050929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45949.035604050929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45949.035604050929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45949.035604050929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45949.035604050929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45949.035604050929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45949.035604050929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45949.035604050929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45949.035604050929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45949.035604050929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45949.035604050929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45949.035604050929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45949.035604050929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45949.035604050929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45949.035604050929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45949.035604050929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45949.035604050929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45949.035604050929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45949.035604050929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45949.035604050929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45949.035604050929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45949.035604050929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45949.035604050929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45949.035604050929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45949.035604050929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45949.035604050929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45949.035604050929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45949.035604050929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45949.035604050929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45949.035604050929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45949.035604050929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45949.035604050929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45949.035604050929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45949.035604050929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45949.035604050929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45949.035604050929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45949.035604050929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45949.035604050929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45949.035604050929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45949.035604050929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45949.035604050929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45949.035604050929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45949.035604050929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45949.035604050929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45949.035604050929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45949.035604050929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45949.035604050929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45949.035604050929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45949.035604050929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45949.035604050929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45949.035604050929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45949.035604050929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45949.035604050929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45949.035604050929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45949.035604050929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45949.035604050929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45949.035604050929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45949.035604050929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45949.035604050929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45949.035604050929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45949.035604050929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45949.035604050929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45949.035604050929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45949.035604050929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45949.035604050929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45949.035604050929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45949.035604050929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45949.035604050929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45949.035604050929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45949.035604050929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45949.035604050929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45949.035604050929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45949.035604050929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45949.035604050929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45949.035604050929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45949.035604050929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45949.035604050929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45949.035604050929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45949.035604050929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45949.035604050929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45949.035604050929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45949.035604050929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45949.035604050929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45949.035604050929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45949.035604050929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45949.035604050929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45949.035604050929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45949.035604050929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45949.035604050929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45949.035604050929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45949.035604050929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45949.035604050929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45949.035604050929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45949.035604050929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45949.035604050929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45949.035604050929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45949.035604050929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45949.035604050929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45949.035604050929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45949.035604050929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45949.035604050929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45949.035604050929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45949.035604050929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45949.035604050929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45949.035604050929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45949.035604050929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45949.035604050929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45949.035604050929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45949.035604050929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45949.035604050929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45949.035604050929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45949.035604050929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45949.035604050929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45949.035604050929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45949.035604050929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45949.035604050929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45949.035604050929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45949.035604050929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45949.035604050929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45949.035604050929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45949.035604050929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45949.035604050929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45949.035604050929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45949.035604050929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45949.035604050929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45949.035604050929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45949.035604050929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45949.035604050929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45949.035604050929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45949.035604050929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45949.035604050929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45949.035604050929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45949.035604050929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45949.035604050929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45949.035604050929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45949.035604050929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45949.035604050929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45949.035604050929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45949.035604050929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45949.035604050929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45949.035604050929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45949.035604050929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45949.035604050929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45949.035604050929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45949.035604050929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45949.035604050929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45949.035604050929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45949.035604050929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45949.035604050929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45949.035604050929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45949.035604050929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45949.035604050929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45949.035604050929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45949.035604050929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45949.035604050929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45949.035604050929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45949.035604050929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45949.035604050929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45949.035604050929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45949.035604050929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45949.035604050929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45949.035604050929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45949.035604050929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45949.035604050929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45949.035604050929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45949.035604050929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45949.035604050929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45949.035604050929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45949.035604050929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45949.035604050929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45949.035604050929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45949.035604050929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45949.035604050929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45949.035604050929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45949.035604050929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45949.035604050929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45949.035604050929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45949.035604050929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45949.035604050929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45949.035604050929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45949.035604050929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45949.035604050929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45949.035604050929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45949.035604050929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45949.035604050929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45949.035604050929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45949.035604050929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45949.035604050929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45949.035604050929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45949.035604050929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45949.035604050929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45949.035604050929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45949.035604050929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45949.035604050929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45949.035604050929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45949.035604050929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45949.035604050929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45949.035604050929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45949.035604050929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45949.035604050929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45949.035604050929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45949.035604050929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45949.035604050929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45949.035604050929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45949.035604050929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45949.035604050929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45949.035604050929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45949.035604050929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45949.035604050929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45949.035604050929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45949.035604050929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45949.035604050929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45949.035604050929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45949.035604050929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45949.035604050929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45949.035604050929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45949.035604050929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45949.035604050929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45949.035604050929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45949.035604050929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45949.035604050929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45949.035604050929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45949.035604050929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45949.035604050929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45949.035604050929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45949.035604050929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45949.035604050929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45949.035604050929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45949.035604050929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45949.035604050929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45949.035604050929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45949.035604050929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45949.035604050929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45949.035604050929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45949.035604050929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45949.035604050929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45949.035604050929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45949.035604050929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45949.035604050929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45949.035604050929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45949.035604050929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45949.035604050929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45949.035604050929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45949.035604050929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45949.035604050929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45949.035604050929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45949.035604050929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45949.035604050929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45949.035604050929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45949.035604050929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45949.035604050929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45949.035604050929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45949.035604050929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45949.035604050929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45949.035604050929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45949.035604050929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45949.035604050929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45949.035604050929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45949.035604050929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45949.035604050929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45949.035604050929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45949.035604050929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45949.035604050929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45949.035604050929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45949.035604050929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45949.035604050929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45949.035604050929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45949.035604050929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45949.035604050929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45949.035604050929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45949.035604050929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45949.035604050929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45949.035604050929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45949.035604050929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45949.035604050929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45949.035604050929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45949.035604050929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45949.035604050929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45949.035604050929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45949.035604050929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45949.035604050929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45949.035604050929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45949.035604050929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45949.035604050929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45949.035604050929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45949.035604050929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45949.035604050929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45949.035604050929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45949.035604050929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45949.035604050929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45949.035604050929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45949.035604050929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45949.035604050929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45949.035604050929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45949.035604050929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45949.035604050929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45949.035604050929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45949.035604050929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45949.035604050929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45949.035604050929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45949.035604050929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45949.035604050929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45949.035604050929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45949.035604050929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45949.035604050929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45949.035604050929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45949.035604050929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45949.035604050929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45949.035604050929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45949.035604050929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45949.035604050929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45949.035604050929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45949.035604050929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45949.035604050929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45949.035604050929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45949.035604050929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45949.035604050929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45949.035604050929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45949.035604050929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45949.035604050929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45949.035604050929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45949.035604050929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45949.035604050929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45949.035604050929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45949.035604050929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45949.035604050929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45949.035604050929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45949.035604050929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45949.035604050929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45949.035604050929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45949.035604050929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45949.035604050929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45949.035604050929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45949.035604050929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45949.035604050929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45949.035604050929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45949.035604050929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45949.035604050929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45949.035604050929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45949.035604050929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45949.035604050929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45949.035604050929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45949.035604050929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45949.035604050929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45949.035604050929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45949.035604050929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45949.035604050929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45949.035604050929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45949.035604050929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45949.035604050929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45949.035604050929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45949.035604050929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45949.035604050929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45949.035604050929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45949.035604050929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45949.035604050929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45949.035604050929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45949.035604050929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45949.035604050929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45949.035604050929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45949.035604050929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45949.035604050929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45949.035604050929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45949.035604050929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45949.035604050929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45949.035604050929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45949.035604050929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45949.035604050929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45949.035604050929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45949.035604050929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45949.035604050929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45949.035604050929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45949.035604050929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45949.035604050929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45949.035604050929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45949.035604050929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45949.035604050929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45949.035604050929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45949.035604050929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45949.035604050929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45949.035604050929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45949.035604050929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45949.035604050929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45949.035604050929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45949.035604050929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45949.035604050929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45949.035604050929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45949.035604050929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45949.035604050929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45949.035604050929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45949.035604050929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45949.035604050929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45949.035604050929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45949.035604050929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45949.035604050929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45949.035604050929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45949.035604050929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45949.035604050929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45949.035604050929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45949.035604050929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45949.035604050929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45949.035604050929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45949.035604050929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45949.035604050929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45949.035604050929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45949.035604050929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45949.035604050929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45949.035604050929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45949.035604050929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45949.035604050929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45949.035604050929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45949.035604050929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45949.035604050929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45949.035604050929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45949.035604050929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45949.035604050929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45949.035604050929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45949.035604050929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45949.035604050929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45949.035604050929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45949.035604050929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45949.035604050929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45949.035604050929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45949.035604050929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45949.035604050929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45949.035604050929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45949.035604050929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45949.035604050929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45949.035604050929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45949.035604050929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45949.035604050929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45949.035604050929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45949.035604050929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45949.035604050929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45949.035604050929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45949.035604050929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45949.035604050929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45949.035604050929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45949.035604050929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45949.035604050929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45949.035604050929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45949.035604050929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45949.035604050929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45949.035604050929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45949.035604050929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45949.035604050929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45949.035604050929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45949.035604050929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45949.035604050929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45949.035604050929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45949.035604050929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45949.035604050929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45949.035604050929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45949.035604050929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45949.035604050929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45949.035604050929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45949.035604050929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45949.035604050929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45949.035604050929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45949.035604050929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45949.035604050929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45949.035604050929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45949.035604050929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45949.035604050929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45949.035604050929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45949.035604050929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45949.035604050929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45949.035604050929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45949.035604050929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45949.035604050929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45949.035604050929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45949.035604050929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45949.035604050929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45949.035604050929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45949.035604050929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45949.035604050929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45949.035604050929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45949.035604050929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45949.035604050929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45949.035604050929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45949.035604050929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45949.035604050929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45949.035604050929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45949.035604050929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45949.035604050929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45949.035604050929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45949.035604050929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45949.035604050929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45949.035604050929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45949.035604050929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45949.035604050929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45949.035604050929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45949.035604050929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45949.035604050929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45949.035604050929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45949.035604050929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45949.035604050929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45949.035604050929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45949.035604050929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45949.035604050929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45949.035604050929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45949.035604050929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45949.035604050929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45949.035604050929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45949.035604050929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45949.035604050929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45949.035604050929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45949.035604050929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45949.035604050929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45949.035604050929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45949.035604050929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45949.035604050929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45949.035604050929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45949.035604050929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45949.035604050929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45949.035604050929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45949.035604050929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45949.035604050929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45949.035604050929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45949.035604050929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45949.035604050929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45949.035604050929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45949.035604050929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45949.035604050929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45949.035604050929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45949.035604050929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45949.035604050929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45949.035604050929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45949.035604050929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45949.035604050929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45949.035604050929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45949.035604050929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45949.035604050929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45949.035604050929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45949.035604050929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45949.035604050929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45949.035604050929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45949.035604050929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45949.035604050929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45949.035604050929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45949.035604050929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45949.035604050929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45949.035604050929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45949.035604050929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45949.035604050929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45949.035604050929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45949.035604050929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45949.035604050929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45949.035604050929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45949.035604050929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45949.035604050929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45949.035604050929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45949.035604050929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45949.035604050929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45949.035604050929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45949.035604050929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45949.035604050929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45949.035604050929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45949.035604050929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45949.035604050929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45949.035604050929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45949.035604050929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45949.035604050929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45949.035604050929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45949.035604050929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45949.035604050929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45949.035604050929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45949.035604050929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45949.035604050929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45949.035604050929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45949.035604050929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45949.035604050929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45949.035604050929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45949.035604050929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45949.035604050929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45949.035604050929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45949.035604050929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45949.035604050929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45949.035604050929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45949.035604050929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45949.035604050929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45949.035604050929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45949.035604050929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45949.035604050929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45949.035604050929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45949.035604050929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45949.035604050929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45949.035604050929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45949.035604050929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45949.035604050929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45949.035604050929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45949.035604050929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45949.035604050929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45949.035604050929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45949.035604050929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45949.035604050929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45949.035604050929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45949.035604050929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45949.035604050929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45949.035604050929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45949.035604050929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45949.035604050929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45949.035604050929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45949.035604050929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45949.035604050929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45949.035604050929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45949.035604050929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45949.035604050929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45949.035604050929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45949.035604050929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45949.035604050929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45949.035604050929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45949.035604050929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45949.035604050929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45949.035604050929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45949.035604050929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45949.035604050929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45949.035604050929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45949.035604050929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45949.035604050929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45949.035604050929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45949.035604050929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45949.035604050929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45949.035604050929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45949.035604050929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45949.035604050929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45949.035604050929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45949.035604050929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45949.035604050929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45949.035604050929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45949.035604050929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45949.035604050929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45949.035604050929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45949.035604050929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45949.035604050929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45949.035604050929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45949.035604050929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45949.035604050929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45949.035604050929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45949.035604050929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45949.035604050929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45949.035604050929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45949.035604050929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45949.035604050929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45949.035604050929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45949.035604050929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45949.035604050929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45949.035604050929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45949.035604050929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45949.035604050929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45949.035604050929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45949.035604050929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45949.035604050929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45949.035604050929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45949.035604050929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45949.035604050929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45949.035604050929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45949.035604050929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45949.035604050929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45949.035604050929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45949.035604050929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45949.035604050929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45949.035604050929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45949.035604050929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45949.035604050929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45949.035604050929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45949.035604050929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45949.035604050929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45949.035604050929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45949.035604050929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45949.035604050929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45949.035604050929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45949.035604050929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45949.035604050929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45949.035604050929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45949.035604050929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45949.035604050929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45949.035604050929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45949.035604050929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45949.035604050929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45949.035604050929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45949.035604050929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45949.035604050929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45949.035604050929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45949.035604050929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45949.035604050929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45949.035604050929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45949.035604050929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45949.035604050929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45949.035604050929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45949.035604050929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45949.035604050929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45949.035604050929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45949.035604050929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45949.035604050929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45949.035604050929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45949.035604050929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45949.035604050929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45949.035604050929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45949.035604050929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45949.035604050929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45949.035604050929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45949.035604050929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45949.035604050929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45949.035604050929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45949.035604050929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45949.035604050929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45949.035604050929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45949.035604050929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45949.035604050929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45949.035604050929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45949.035604050929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45949.035604050929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45949.035604050929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45949.035604050929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45949.035604050929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45949.035604050929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45949.035604050929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45949.035604050929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45949.035604050929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45949.035604050929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45949.035604050929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45949.035604050929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45949.035604050929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45949.035604050929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45949.035604050929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45949.035604050929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45949.035604050929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45949.035604050929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45949.035604050929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45949.035604050929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45949.035604050929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45949.035604050929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45949.035604050929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45949.035604050929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45949.035604050929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45949.035604050929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45949.035604050929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45949.035604050929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45949.035604050929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45949.035604050929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45949.035604050929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45949.035604050929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45949.035604050929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45949.035604050929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45949.035604050929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45949.035604050929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45949.035604050929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45949.035604050929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45949.035604050929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45949.035604050929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45949.035604050929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45949.035604050929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45949.035604050929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45949.035604050929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45949.035604050929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45949.035604050929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45949.035604050929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45949.035604050929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45949.035604050929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45949.035604050929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45949.035604050929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45949.035604050929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45949.035604050929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45949.035604050929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45949.035604050929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45949.035604050929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45949.035604050929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45949.035604050929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45949.035604050929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45949.035604050929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45949.035604050929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45949.035604050929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45949.035604050929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45949.035604050929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45949.035604050929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45949.035604050929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45949.035604050929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45949.035604050929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45949.035604050929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45949.035604050929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45949.035604050929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45949.035604050929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45949.035604050929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45949.035604050929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45949.035604050929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45949.035604050929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45949.035604050929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45949.035604050929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45949.035604050929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45949.035604050929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45949.035604050929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45949.035604050929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45949.035604050929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45949.035604050929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45949.035604050929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45949.035604050929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45949.035604050929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45949.035604050929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45949.035604050929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45949.035604050929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45949.035604050929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45949.035604050929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45949.035604050929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45949.035604050929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45949.035604050929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45949.035604050929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45949.035604050929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45949.035604050929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45949.035604050929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45949.035604050929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45949.035604050929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45949.035604050929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45949.035604050929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45949.035604050929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45949.035604050929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45949.035604050929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45949.035604050929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45949.035604050929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45949.035604050929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45949.035604050929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45949.035604050929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45949.035604050929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45949.035604050929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45949.035604050929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45949.035604050929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45949.035604050929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45949.035604050929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45949.035604050929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45949.035604050929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45949.035604050929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45949.035604050929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45949.035604050929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45949.035604050929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45949.035604050929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45949.035604050929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45949.035604050929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45949.035604050929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45949.035604050929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45949.035604050929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45949.035604050929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45949.035604050929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45949.035604050929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45949.035604050929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45949.035604050929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45949.035604050929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45949.035604050929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45949.035604050929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45949.035604050929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45949.035604050929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45949.035604050929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45949.035604050929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45949.035604050929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45949.035604050929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45949.035604050929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45949.035604050929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45949.035604050929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45949.035604050929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45949.035604050929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45949.035604050929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45949.035604050929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45949.035604050929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45949.035604050929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45949.035604050929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45949.035604050929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45949.035604050929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45949.035604050929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45949.035604050929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45949.035604050929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45949.035604050929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45949.035604050929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45949.035604050929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45949.035604050929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45949.035604050929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45949.035604050929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45949.035604050929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45949.035604050929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45949.035604050929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45949.035604050929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45949.035604050929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45949.035604050929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45949.035604050929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45949.035604050929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45949.035604050929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45949.035604050929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45949.035604050929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45949.035604050929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45949.035604050929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45949.035604050929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45949.035604050929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45949.035604050929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45949.035604050929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45949.035604050929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45949.035604050929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45949.035604050929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45949.035604050929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45949.035604050929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45949.035604050929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45949.035604050929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45949.035604050929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45949.035604050929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45949.035604050929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45949.035604050929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45949.035604050929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45949.035604050929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45949.035604050929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45949.035604050929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45949.035604050929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45949.035604050929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45949.035604050929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45949.035604050929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45949.035604050929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45949.035604050929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45949.035604050929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45949.035604050929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45949.035604050929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45949.035604050929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45949.035604050929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45949.035604050929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45949.035604050929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45949.035604050929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45949.035604050929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45949.035604050929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45949.035604050929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45949.035604050929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45949.035604050929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45949.035604050929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45949.035604050929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45949.035604050929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45949.035604050929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45949.035604050929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45949.035604050929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45949.035604050929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45949.035604050929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45949.035604050929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45949.035604050929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45949.035604050929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45949.035604050929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45949.035604050929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45949.035604050929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45949.035604050929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45949.035604050929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45949.035604050929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45949.035604050929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45949.035604050929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45949.035604050929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45949.035604050929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45949.035604050929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45949.035604050929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45949.035604050929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45949.035604050929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45949.035604050929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45949.035604050929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45949.035604050929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45949.035604050929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45949.035604050929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45949.035604050929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45949.035604050929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45949.035604050929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45949.035604050929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45949.035604050929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45949.035604050929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45949.035604050929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45949.035604050929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45949.035604050929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45949.035604050929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45949.035604050929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45949.035604050929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45949.035604050929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45949.035604050929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45949.035604050929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45949.035604050929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45949.035604050929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45949.035604050929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45949.035604050929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45949.035604050929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45949.035604050929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45949.035604050929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45949.035604050929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45949.035604050929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45949.035604050929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45949.035604050929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45949.035604050929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45949.035604050929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45949.035604050929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45949.035604050929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45949.035604050929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45949.035604050929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45949.035604050929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45949.035604050929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45949.035604050929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45949.035604050929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45949.035604050929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45949.035604050929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45949.035604050929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45949.035604050929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45949.035604050929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45949.035604050929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45949.035604050929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45949.035604050929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45949.035604050929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45949.035604050929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45949.035604050929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45949.035604050929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45949.035604050929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45949.035604050929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45949.035604050929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45949.035604050929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45949.035604050929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45949.035604050929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45949.035604050929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45949.035604050929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45949.035604050929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45949.035604050929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45949.035604050929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45949.035604050929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45949.035604050929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45949.035604050929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45949.035604050929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45949.035604050929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45949.035604050929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45949.035604050929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45949.035604050929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45949.035604050929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45949.035604050929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45949.035604050929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45949.035604050929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45949.035604050929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45949.035604050929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45949.035604050929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45949.035604050929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45949.035604050929</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18"/>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245.55488645833248</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1.5405114583336399</v>
      </c>
      <c r="H3" s="125">
        <v>45947.457812499997</v>
      </c>
      <c r="I3" s="121" t="str">
        <f>IFERROR(VLOOKUP(D3,DB!A:F,6,0),"")</f>
        <v>SCECO</v>
      </c>
      <c r="J3" s="121" t="str">
        <f>IFERROR(VLOOKUP(D3,DB!A:G,7,0),"")</f>
        <v>Dead</v>
      </c>
      <c r="K3" s="127" t="s">
        <v>39057</v>
      </c>
      <c r="L3" s="123" t="str">
        <f>IFERROR(VLOOKUP(D3,DB!A:I,9,0),"")</f>
        <v>Latis</v>
      </c>
    </row>
    <row r="4" spans="1:16" ht="30.75">
      <c r="A4" s="121" t="s">
        <v>39058</v>
      </c>
      <c r="B4" s="121" t="str">
        <f>IFERROR(VLOOKUP(D4,DB!A:K,11,0),"")</f>
        <v>R4</v>
      </c>
      <c r="C4" s="122">
        <v>1</v>
      </c>
      <c r="D4" s="123" t="s">
        <v>27578</v>
      </c>
      <c r="E4" s="100" t="s">
        <v>38964</v>
      </c>
      <c r="F4" s="125"/>
      <c r="G4" s="126">
        <f ca="1">IFERROR(NOW()-F4,"")</f>
        <v>45949.035604050929</v>
      </c>
      <c r="H4" s="125">
        <v>45948.938356481478</v>
      </c>
      <c r="I4" s="121" t="str">
        <f>IFERROR(VLOOKUP(D4,DB!A:F,6,0),"")</f>
        <v>SCECO</v>
      </c>
      <c r="J4" s="121" t="str">
        <f>IFERROR(VLOOKUP(D4,DB!A:G,7,0),"")</f>
        <v>Dead</v>
      </c>
      <c r="K4" s="127" t="s">
        <v>39059</v>
      </c>
      <c r="L4" s="123" t="str">
        <f>IFERROR(VLOOKUP(D4,DB!A:I,9,0),"")</f>
        <v>Latis</v>
      </c>
    </row>
    <row r="5" spans="1:16" ht="15" customHeight="1">
      <c r="A5" s="121" t="s">
        <v>39058</v>
      </c>
      <c r="B5" s="121" t="str">
        <f>IFERROR(VLOOKUP(D5,DB!A:K,11,0),"")</f>
        <v>R4</v>
      </c>
      <c r="C5" s="122">
        <v>3</v>
      </c>
      <c r="D5" s="123" t="s">
        <v>35060</v>
      </c>
      <c r="E5" s="100" t="s">
        <v>38964</v>
      </c>
      <c r="F5" s="125"/>
      <c r="G5" s="126">
        <f ca="1">IFERROR(NOW()-F5,"")</f>
        <v>45949.035604050929</v>
      </c>
      <c r="H5" s="125">
        <v>45948.956307870372</v>
      </c>
      <c r="I5" s="121" t="str">
        <f>IFERROR(VLOOKUP(D5,DB!A:F,6,0),"")</f>
        <v>Generator-SG</v>
      </c>
      <c r="J5" s="121" t="str">
        <f>IFERROR(VLOOKUP(D5,DB!A:G,7,0),"")</f>
        <v>No BB Shifted</v>
      </c>
      <c r="K5" s="127" t="s">
        <v>39060</v>
      </c>
      <c r="L5" s="123" t="str">
        <f>IFERROR(VLOOKUP(D5,DB!A:I,9,0),"")</f>
        <v>Latis</v>
      </c>
    </row>
    <row r="6" spans="1:16" ht="15" customHeight="1">
      <c r="A6" s="121"/>
      <c r="B6" s="121" t="str">
        <f>IFERROR(VLOOKUP(D6,DB!A:K,11,0),"")</f>
        <v/>
      </c>
      <c r="C6" s="122"/>
      <c r="D6" s="123"/>
      <c r="E6" s="100"/>
      <c r="F6" s="125"/>
      <c r="G6" s="126">
        <f ca="1">IFERROR(NOW()-F6,"")</f>
        <v>45949.035604050929</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45949.035604050929</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45949.035604050929</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45949.035604050929</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45949.035604050929</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45949.035604050929</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45949.035604050929</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45949.035604050929</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45949.035604050929</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45949.035604050929</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45949.035604050929</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45949.035604050929</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45949.035604050929</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45949.035604050929</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45949.035604050929</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45949.035604050929</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45949.035604050929</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45949.035604050929</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45949.035604050929</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45949.035604050929</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45949.035604050929</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45949.035604050929</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45949.035604050929</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24"/>
      <c r="F29" s="125"/>
      <c r="G29" s="126">
        <f ca="1">IFERROR(NOW()-F29,"")</f>
        <v>45949.035604050929</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24"/>
      <c r="F30" s="125"/>
      <c r="G30" s="126">
        <f ca="1">IFERROR(NOW()-F30,"")</f>
        <v>45949.035604050929</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45949.035604050929</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45949.035604050929</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45949.035604050929</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45949.035604050929</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45949.035604050929</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45949.035604050929</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45949.035604050929</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45949.035604050929</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45949.035604050929</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45949.035604050929</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45949.035604050929</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45949.035604050929</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45949.035604050929</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45949.035604050929</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45949.035604050929</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45949.035604050929</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45949.035604050929</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45949.035604050929</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45949.035604050929</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45949.035604050929</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45949.035604050929</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45949.035604050929</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45949.035604050929</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45949.035604050929</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45949.035604050929</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45949.035604050929</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45949.035604050929</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45949.035604050929</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45949.035604050929</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45949.035604050929</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45949.035604050929</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45949.035604050929</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45949.035604050929</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45949.035604050929</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45949.035604050929</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45949.035604050929</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45949.035604050929</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45949.035604050929</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45949.035604050929</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45949.035604050929</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45949.035604050929</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45949.035604050929</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45949.035604050929</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45949.035604050929</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45949.035604050929</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45949.035604050929</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45949.035604050929</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45949.035604050929</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45949.035604050929</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45949.035604050929</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45949.035604050929</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45949.035604050929</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45949.035604050929</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45949.035604050929</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45949.035604050929</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45949.035604050929</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45949.035604050929</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45949.035604050929</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45949.035604050929</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45949.035604050929</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45949.035604050929</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45949.035604050929</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45949.035604050929</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45949.035604050929</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45949.035604050929</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45949.035604050929</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45949.035604050929</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45949.035604050929</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45949.035604050929</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45949.035604050929</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45949.035604050929</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45949.035604050929</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45949.035604050929</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45949.035604050929</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45949.035604050929</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45949.035604050929</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45949.035604050929</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45949.035604050929</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45949.035604050929</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45949.035604050929</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45949.035604050929</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45949.035604050929</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45949.035604050929</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45949.035604050929</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45949.035604050929</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45949.035604050929</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45949.035604050929</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45949.035604050929</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45949.035604050929</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45949.035604050929</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45949.035604050929</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45949.035604050929</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45949.035604050929</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45949.035604050929</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45949.035604050929</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45949.035604050929</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45949.035604050929</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45949.035604050929</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45949.035604050929</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45949.035604050929</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45949.035604050929</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45949.035604050929</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45949.035604050929</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45949.035604050929</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45949.035604050929</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45949.035604050929</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45949.035604050929</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45949.035604050929</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45949.035604050929</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45949.035604050929</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45949.035604050929</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45949.035604050929</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45949.035604050929</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45949.035604050929</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45949.035604050929</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45949.035604050929</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45949.035604050929</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45949.035604050929</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45949.035604050929</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45949.035604050929</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45949.035604050929</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45949.035604050929</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45949.035604050929</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45949.035604050929</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45949.035604050929</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45949.035604050929</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45949.035604050929</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45949.035604050929</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45949.035604050929</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45949.035604050929</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45949.035604050929</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45949.035604050929</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45949.035604050929</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45949.035604050929</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45949.035604050929</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45949.035604050929</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45949.035604050929</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45949.035604050929</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45949.035604050929</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45949.035604050929</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45949.035604050929</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45949.035604050929</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45949.035604050929</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45949.035604050929</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45949.035604050929</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45949.035604050929</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45949.035604050929</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45949.035604050929</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45949.035604050929</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45949.035604050929</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45949.035604050929</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45949.035604050929</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45949.035604050929</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45949.035604050929</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45949.035604050929</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45949.035604050929</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45949.035604050929</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45949.035604050929</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45949.035604050929</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45949.035604050929</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45949.035604050929</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45949.035604050929</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45949.035604050929</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45949.035604050929</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45949.035604050929</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45949.035604050929</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45949.035604050929</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45949.035604050929</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45949.035604050929</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45949.035604050929</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45949.035604050929</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45949.035604050929</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45949.035604050929</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45949.035604050929</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45949.035604050929</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45949.035604050929</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45949.035604050929</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45949.035604050929</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45949.035604050929</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45949.035604050929</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45949.035604050929</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45949.035604050929</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45949.035604050929</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45949.035604050929</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45949.035604050929</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45949.035604050929</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45949.035604050929</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45949.035604050929</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45949.035604050929</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45949.035604050929</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45949.035604050929</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45949.035604050929</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45949.035604050929</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45949.035604050929</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45949.035604050929</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45949.035604050929</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45949.035604050929</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45949.035604050929</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45949.035604050929</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45949.035604050929</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45949.035604050929</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45949.035604050929</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45949.035604050929</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45949.035604050929</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45949.035604050929</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45949.035604050929</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45949.035604050929</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45949.035604050929</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45949.035604050929</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45949.035604050929</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45949.035604050929</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45949.035604050929</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45949.035604050929</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45949.035604050929</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45949.035604050929</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45949.035604050929</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45949.035604050929</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45949.035604050929</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45949.035604050929</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45949.035604050929</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45949.035604050929</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45949.035604050929</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45949.035604050929</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45949.035604050929</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45949.035604050929</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45949.035604050929</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45949.035604050929</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45949.035604050929</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45949.035604050929</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45949.035604050929</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45949.035604050929</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45949.035604050929</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45949.035604050929</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45949.035604050929</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45949.035604050929</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45949.035604050929</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45949.035604050929</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45949.035604050929</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45949.035604050929</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45949.035604050929</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45949.035604050929</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45949.035604050929</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45949.035604050929</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45949.035604050929</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45949.035604050929</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45949.035604050929</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45949.035604050929</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45949.035604050929</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45949.035604050929</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45949.035604050929</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45949.035604050929</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45949.035604050929</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45949.035604050929</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45949.035604050929</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45949.035604050929</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45949.035604050929</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45949.035604050929</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45949.035604050929</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45949.035604050929</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45949.035604050929</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45949.035604050929</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45949.035604050929</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45949.035604050929</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45949.035604050929</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45949.035604050929</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45949.035604050929</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45949.035604050929</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45949.035604050929</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45949.035604050929</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45949.035604050929</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45949.035604050929</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45949.035604050929</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45949.035604050929</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45949.035604050929</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45949.035604050929</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45949.035604050929</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45949.035604050929</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45949.035604050929</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45949.035604050929</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45949.035604050929</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45949.035604050929</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45949.035604050929</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45949.035604050929</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45949.035604050929</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45949.035604050929</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45949.035604050929</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45949.035604050929</v>
      </c>
      <c r="H317" s="125"/>
      <c r="I317" s="121" t="str">
        <f>IFERROR(VLOOKUP(D317,DB!A:F,6,0),"")</f>
        <v/>
      </c>
      <c r="J317" s="121" t="str">
        <f>IFERROR(VLOOKUP(D317,DB!A:G,7,0),"")</f>
        <v/>
      </c>
      <c r="K317" s="127"/>
      <c r="L317" s="123" t="str">
        <f>IFERROR(VLOOKUP(D317,DB!A:I,9,0),"")</f>
        <v/>
      </c>
    </row>
    <row r="318" spans="1:12" ht="15" customHeight="1">
      <c r="A318" s="128"/>
      <c r="B318" s="128" t="str">
        <f>IFERROR(VLOOKUP(D318,DB!A:K,11,0),"")</f>
        <v/>
      </c>
      <c r="C318" s="129"/>
      <c r="D318" s="130"/>
      <c r="E318" s="131"/>
      <c r="F318" s="132"/>
      <c r="G318" s="133">
        <f ca="1">IFERROR(NOW()-F318,"")</f>
        <v>45949.035604050929</v>
      </c>
      <c r="H318" s="132"/>
      <c r="I318" s="128" t="str">
        <f>IFERROR(VLOOKUP(D318,DB!A:F,6,0),"")</f>
        <v/>
      </c>
      <c r="J318" s="128" t="str">
        <f>IFERROR(VLOOKUP(D318,DB!A:G,7,0),"")</f>
        <v/>
      </c>
      <c r="K318" s="134"/>
      <c r="L318" s="130" t="str">
        <f>IFERROR(VLOOKUP(D318,DB!A:I,9,0),"")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tabSelected="1" workbookViewId="0">
      <selection activeCell="D13" sqref="D13"/>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39061</v>
      </c>
      <c r="B2" s="37" t="str">
        <f>IFERROR(VLOOKUP(D2,DB!A:K,11,0),"")</f>
        <v>R5</v>
      </c>
      <c r="C2" s="37">
        <v>3</v>
      </c>
      <c r="D2" s="120" t="s">
        <v>36000</v>
      </c>
      <c r="E2" s="37" t="s">
        <v>38964</v>
      </c>
      <c r="F2" s="38">
        <v>45891.832060185188</v>
      </c>
      <c r="G2" s="151">
        <f ca="1">IFERROR(NOW()-F2,"")</f>
        <v>57.203543865740357</v>
      </c>
      <c r="H2" s="38">
        <v>45891.790393518517</v>
      </c>
      <c r="I2" s="37" t="str">
        <f>IFERROR(VLOOKUP(D2,DB!A:F,6,0),"")</f>
        <v>Generator-SG</v>
      </c>
      <c r="J2" s="37" t="str">
        <f>IFERROR(VLOOKUP(D2,DB!A:G,7,0),"")</f>
        <v>Vandalized</v>
      </c>
      <c r="K2" s="37" t="s">
        <v>39062</v>
      </c>
      <c r="L2" s="37" t="str">
        <f>IFERROR(VLOOKUP(D2,DB!A:I,9,0),"")</f>
        <v>Latis</v>
      </c>
      <c r="M2" s="119"/>
    </row>
    <row r="3" spans="1:13" ht="30.75">
      <c r="A3" s="37" t="s">
        <v>39063</v>
      </c>
      <c r="B3" s="37" t="str">
        <f>IFERROR(VLOOKUP(D3,DB!A:K,11,0),"")</f>
        <v>R5</v>
      </c>
      <c r="C3" s="37">
        <v>1</v>
      </c>
      <c r="D3" s="37" t="s">
        <v>31295</v>
      </c>
      <c r="E3" s="37" t="s">
        <v>39045</v>
      </c>
      <c r="F3" s="38">
        <v>45926.188877314817</v>
      </c>
      <c r="G3" s="151">
        <f t="shared" ref="G3" ca="1" si="0">IFERROR(NOW()-F3,"")</f>
        <v>22.846726736112032</v>
      </c>
      <c r="H3" s="38">
        <v>45926.158159722225</v>
      </c>
      <c r="I3" s="37" t="str">
        <f>IFERROR(VLOOKUP(D3,DB!A:F,6,0),"")</f>
        <v>SCECO</v>
      </c>
      <c r="J3" s="37" t="str">
        <f>IFERROR(VLOOKUP(D3,DB!A:G,7,0),"")</f>
        <v>Good</v>
      </c>
      <c r="K3" s="37" t="s">
        <v>39064</v>
      </c>
      <c r="L3" s="37" t="str">
        <f>IFERROR(VLOOKUP(D3,DB!A:I,9,0),"")</f>
        <v>Latis</v>
      </c>
      <c r="M3" s="119"/>
    </row>
    <row r="4" spans="1:13" ht="30.75">
      <c r="A4" s="37" t="s">
        <v>39065</v>
      </c>
      <c r="B4" s="37" t="str">
        <f>IFERROR(VLOOKUP(D4,DB!A:K,11,0),"")</f>
        <v>R5</v>
      </c>
      <c r="C4" s="37">
        <v>2</v>
      </c>
      <c r="D4" s="37" t="s">
        <v>31159</v>
      </c>
      <c r="E4" s="37" t="s">
        <v>38964</v>
      </c>
      <c r="F4" s="38">
        <v>45944.771574074075</v>
      </c>
      <c r="G4" s="39">
        <f t="shared" ref="G4" ca="1" si="1">IFERROR(NOW()-F4,"")</f>
        <v>4.2640299768536352</v>
      </c>
      <c r="H4" s="38">
        <v>45944.676192129627</v>
      </c>
      <c r="I4" s="37" t="str">
        <f>IFERROR(VLOOKUP(D4,DB!A:F,6,0),"")</f>
        <v>SCECO</v>
      </c>
      <c r="J4" s="37" t="str">
        <f>IFERROR(VLOOKUP(D4,DB!A:G,7,0),"")</f>
        <v>Dead</v>
      </c>
      <c r="K4" s="37" t="s">
        <v>39066</v>
      </c>
      <c r="L4" s="37" t="str">
        <f>IFERROR(VLOOKUP(D4,DB!A:I,9,0),"")</f>
        <v>Latis</v>
      </c>
    </row>
    <row r="5" spans="1:13" ht="45.75">
      <c r="A5" s="164" t="s">
        <v>39067</v>
      </c>
      <c r="B5" s="164" t="str">
        <f>IFERROR(VLOOKUP(D5,DB!A:K,11,0),"")</f>
        <v>R5</v>
      </c>
      <c r="C5" s="164">
        <v>1</v>
      </c>
      <c r="D5" s="164" t="s">
        <v>34747</v>
      </c>
      <c r="E5" s="164" t="s">
        <v>39045</v>
      </c>
      <c r="F5" s="165">
        <v>45948.661111111112</v>
      </c>
      <c r="G5" s="166">
        <f ca="1">IFERROR(NOW()-F5,"")</f>
        <v>0.37449293981626397</v>
      </c>
      <c r="H5" s="165">
        <v>45948.661111111112</v>
      </c>
      <c r="I5" s="164" t="str">
        <f>IFERROR(VLOOKUP(D5,DB!A:F,6,0),"")</f>
        <v>SCECO</v>
      </c>
      <c r="J5" s="164" t="str">
        <f>IFERROR(VLOOKUP(D5,DB!A:G,7,0),"")</f>
        <v>Dead</v>
      </c>
      <c r="K5" s="164" t="s">
        <v>39068</v>
      </c>
      <c r="L5" s="164" t="str">
        <f>IFERROR(VLOOKUP(D5,DB!A:I,9,0),"")</f>
        <v>Latis</v>
      </c>
    </row>
    <row r="6" spans="1:13" ht="15">
      <c r="A6" s="164" t="s">
        <v>39069</v>
      </c>
      <c r="B6" s="164" t="str">
        <f>IFERROR(VLOOKUP(D6,DB!A:K,11,0),"")</f>
        <v>R5</v>
      </c>
      <c r="C6" s="164">
        <v>2</v>
      </c>
      <c r="D6" s="164" t="s">
        <v>31571</v>
      </c>
      <c r="E6" s="164" t="s">
        <v>38964</v>
      </c>
      <c r="F6" s="165">
        <v>45948.967928240738</v>
      </c>
      <c r="G6" s="166">
        <f ca="1">IFERROR(NOW()-F6,"")</f>
        <v>6.7675810190849006E-2</v>
      </c>
      <c r="H6" s="165">
        <v>45948.956875000003</v>
      </c>
      <c r="I6" s="164" t="str">
        <f>IFERROR(VLOOKUP(D6,DB!A:F,6,0),"")</f>
        <v>SCECO</v>
      </c>
      <c r="J6" s="164" t="str">
        <f>IFERROR(VLOOKUP(D6,DB!A:G,7,0),"")</f>
        <v>Dead</v>
      </c>
      <c r="K6" s="164" t="s">
        <v>39070</v>
      </c>
      <c r="L6" s="164" t="str">
        <f>IFERROR(VLOOKUP(D6,DB!A:I,9,0),"")</f>
        <v>Latis</v>
      </c>
    </row>
    <row r="7" spans="1:13" ht="15">
      <c r="A7" s="164"/>
      <c r="B7" s="164" t="str">
        <f>IFERROR(VLOOKUP(D7,DB!A:K,11,0),"")</f>
        <v/>
      </c>
      <c r="C7" s="164"/>
      <c r="D7" s="164"/>
      <c r="E7" s="164"/>
      <c r="F7" s="165"/>
      <c r="G7" s="166">
        <f ca="1">IFERROR(NOW()-F7,"")</f>
        <v>45949.035604050929</v>
      </c>
      <c r="H7" s="165"/>
      <c r="I7" s="164" t="str">
        <f>IFERROR(VLOOKUP(D7,DB!A:F,6,0),"")</f>
        <v/>
      </c>
      <c r="J7" s="164" t="str">
        <f>IFERROR(VLOOKUP(D7,DB!A:G,7,0),"")</f>
        <v/>
      </c>
      <c r="K7" s="164"/>
      <c r="L7" s="164" t="str">
        <f>IFERROR(VLOOKUP(D7,DB!A:I,9,0),"")</f>
        <v/>
      </c>
    </row>
    <row r="8" spans="1:13" ht="15.75">
      <c r="A8" s="164"/>
      <c r="B8" s="164" t="str">
        <f>IFERROR(VLOOKUP(D8,DB!A:K,11,0),"")</f>
        <v/>
      </c>
      <c r="C8" s="164"/>
      <c r="D8" s="167"/>
      <c r="E8" s="164"/>
      <c r="F8" s="165"/>
      <c r="G8" s="166">
        <f ca="1">IFERROR(NOW()-F8,"")</f>
        <v>45949.035604050929</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45949.035604050929</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45949.035604050929</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45949.035604050929</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45949.035604050929</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45949.035604050929</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45949.035604050929</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45949.035604050929</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45949.035604050929</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45949.035604050929</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45949.035604050929</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45949.035604050929</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45949.035604050929</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45949.035604050929</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45949.035604050929</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45949.035604050929</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45949.035604050929</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45949.035604050929</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45949.035604050929</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45949.035604050929</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45949.035604050929</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45949.035604050929</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45949.035604050929</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45949.035604050929</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45949.035604050929</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45949.035604050929</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45949.035604050929</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45949.035604050929</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45949.035604050929</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45949.035604050929</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45949.035604050929</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45949.035604050929</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45949.035604050929</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45949.035604050929</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45949.035604050929</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45949.035604050929</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45949.035604050929</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45949.035604050929</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45949.035604050929</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45949.035604050929</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45949.035604050929</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45949.035604050929</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45949.035604050929</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45949.035604050929</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45949.035604050929</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45949.035604050929</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45949.035604050929</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45949.035604050929</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45949.035604050929</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45949.035604050929</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45949.035604050929</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45949.035604050929</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45949.035604050929</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45949.035604050929</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45949.035604050929</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45949.035604050929</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45949.035604050929</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45949.035604050929</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45949.035604050929</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45949.035604050929</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45949.035604050929</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45949.035604050929</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45949.035604050929</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45949.035604050929</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45949.035604050929</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45949.035604050929</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45949.035604050929</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45949.035604050929</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45949.035604050929</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45949.035604050929</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45949.035604050929</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45949.035604050929</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45949.035604050929</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45949.035604050929</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45949.035604050929</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45949.035604050929</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45949.035604050929</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45949.035604050929</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45949.035604050929</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45949.035604050929</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45949.035604050929</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45949.035604050929</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45949.035604050929</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45949.035604050929</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45949.035604050929</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45949.035604050929</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45949.035604050929</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45949.035604050929</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45949.035604050929</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45949.035604050929</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45949.035604050929</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45949.035604050929</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45949.035604050929</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45949.035604050929</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45949.035604050929</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45949.035604050929</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45949.035604050929</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45949.035604050929</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45949.035604050929</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45949.035604050929</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45949.035604050929</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45949.035604050929</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45949.035604050929</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45949.035604050929</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45949.035604050929</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45949.035604050929</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45949.035604050929</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45949.035604050929</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45949.035604050929</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45949.035604050929</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45949.035604050929</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45949.035604050929</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45949.035604050929</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45949.035604050929</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45949.035604050929</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45949.035604050929</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45949.035604050929</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45949.035604050929</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45949.035604050929</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45949.035604050929</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45949.035604050929</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45949.035604050929</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45949.035604050929</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45949.035604050929</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45949.035604050929</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45949.035604050929</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45949.035604050929</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45949.035604050929</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45949.035604050929</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45949.035604050929</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45949.035604050929</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45949.035604050929</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45949.035604050929</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45949.035604050929</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45949.035604050929</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45949.035604050929</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45949.035604050929</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45949.035604050929</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45949.035604050929</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45949.035604050929</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45949.035604050929</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45949.035604050929</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45949.035604050929</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45949.035604050929</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45949.035604050929</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45949.035604050929</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45949.035604050929</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45949.035604050929</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45949.035604050929</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45949.035604050929</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45949.035604050929</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45949.035604050929</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45949.035604050929</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45949.035604050929</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45949.035604050929</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45949.035604050929</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45949.035604050929</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45949.035604050929</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45949.035604050929</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45949.035604050929</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45949.035604050929</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45949.035604050929</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45949.035604050929</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45949.035604050929</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45949.035604050929</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45949.035604050929</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45949.035604050929</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45949.035604050929</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45949.035604050929</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45949.035604050929</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45949.035604050929</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45949.035604050929</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45949.035604050929</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45949.035604050929</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45949.035604050929</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45949.035604050929</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45949.035604050929</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45949.035604050929</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45949.035604050929</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45949.035604050929</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45949.035604050929</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45949.035604050929</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45949.035604050929</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45949.035604050929</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45949.035604050929</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45949.035604050929</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45949.035604050929</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45949.035604050929</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45949.035604050929</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45949.035604050929</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45949.035604050929</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45949.035604050929</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45949.035604050929</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45949.035604050929</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45949.035604050929</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45949.035604050929</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45949.035604050929</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45949.035604050929</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45949.035604050929</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45949.035604050929</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45949.035604050929</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45949.035604050929</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45949.035604050929</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45949.035604050929</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45949.035604050929</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45949.035604050929</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45949.035604050929</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45949.035604050929</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45949.035604050929</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45949.035604050929</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45949.035604050929</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45949.035604050929</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45949.035604050929</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45949.035604050929</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45949.035604050929</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45949.035604050929</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45949.035604050929</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45949.035604050929</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45949.035604050929</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45949.035604050929</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45949.035604050929</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45949.035604050929</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45949.035604050929</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45949.035604050929</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45949.035604050929</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45949.035604050929</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45949.035604050929</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45949.035604050929</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45949.035604050929</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45949.035604050929</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45949.035604050929</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45949.035604050929</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45949.035604050929</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45949.035604050929</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45949.035604050929</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45949.035604050929</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45949.035604050929</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45949.035604050929</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45949.035604050929</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45949.035604050929</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45949.035604050929</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45949.035604050929</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45949.035604050929</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45949.035604050929</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45949.035604050929</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45949.035604050929</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45949.035604050929</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45949.035604050929</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45949.035604050929</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45949.035604050929</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45949.035604050929</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45949.035604050929</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45949.035604050929</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45949.035604050929</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45949.035604050929</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45949.035604050929</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45949.035604050929</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45949.035604050929</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45949.035604050929</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45949.035604050929</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45949.035604050929</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45949.035604050929</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45949.035604050929</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45949.035604050929</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45949.035604050929</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45949.035604050929</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45949.035604050929</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45949.035604050929</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45949.035604050929</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45949.035604050929</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45949.035604050929</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45949.035604050929</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45949.035604050929</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45949.035604050929</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45949.035604050929</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45949.035604050929</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45949.035604050929</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45949.035604050929</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45949.035604050929</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45949.035604050929</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45949.035604050929</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45949.035604050929</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45949.035604050929</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45949.035604050929</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45949.035604050929</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45949.035604050929</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45949.035604050929</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45949.035604050929</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45949.035604050929</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45949.035604050929</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45949.035604050929</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45949.035604050929</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45949.035604050929</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45949.035604050929</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45949.035604050929</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45949.035604050929</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45949.035604050929</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45949.035604050929</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45949.035604050929</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45949.035604050929</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45949.035604050929</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45949.035604050929</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45949.035604050929</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45949.035604050929</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45949.035604050929</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45949.035604050929</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45949.035604050929</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45949.035604050929</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45949.035604050929</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45949.035604050929</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45949.035604050929</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45949.035604050929</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45949.035604050929</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45949.035604050929</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45949.035604050929</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45949.035604050929</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45949.035604050929</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45949.035604050929</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45949.035604050929</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45949.035604050929</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45949.035604050929</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45949.035604050929</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45949.035604050929</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45949.035604050929</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45949.035604050929</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45949.035604050929</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45949.035604050929</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45949.035604050929</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45949.035604050929</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45949.035604050929</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45949.035604050929</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45949.035604050929</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45949.035604050929</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45949.035604050929</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45949.035604050929</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45949.035604050929</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45949.035604050929</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45949.035604050929</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45949.035604050929</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45949.035604050929</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45949.035604050929</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45949.035604050929</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45949.035604050929</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45949.035604050929</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45949.035604050929</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45949.035604050929</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45949.035604050929</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45949.035604050929</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45949.035604050929</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45949.035604050929</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45949.035604050929</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45949.035604050929</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45949.035604050929</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45949.035604050929</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45949.035604050929</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45949.035604050929</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45949.035604050929</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45949.035604050929</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45949.035604050929</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45949.035604050929</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45949.035604050929</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45949.035604050929</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45949.035604050929</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45949.035604050929</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45949.035604050929</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45949.035604050929</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45949.035604050929</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45949.035604050929</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45949.035604050929</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45949.035604050929</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45949.035604050929</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45949.035604050929</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45949.035604050929</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45949.035604050929</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45949.035604050929</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45949.035604050929</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45949.035604050929</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45949.035604050929</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45949.035604050929</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45949.035604050929</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45949.035604050929</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45949.035604050929</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45949.035604050929</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45949.035604050929</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45949.035604050929</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45949.035604050929</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45949.035604050929</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45949.035604050929</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45949.035604050929</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45949.035604050929</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45949.035604050929</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45949.035604050929</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45949.035604050929</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45949.035604050929</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45949.035604050929</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45949.035604050929</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45949.035604050929</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45949.035604050929</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45949.035604050929</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45949.035604050929</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45949.035604050929</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45949.035604050929</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45949.035604050929</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45949.035604050929</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45949.035604050929</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45949.035604050929</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45949.035604050929</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45949.035604050929</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45949.035604050929</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45949.035604050929</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45949.035604050929</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45949.035604050929</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45949.035604050929</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45949.035604050929</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45949.035604050929</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45949.035604050929</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45949.035604050929</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45949.035604050929</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45949.035604050929</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45949.035604050929</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45949.035604050929</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45949.035604050929</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45949.035604050929</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45949.035604050929</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45949.035604050929</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45949.035604050929</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45949.035604050929</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45949.035604050929</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45949.035604050929</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45949.035604050929</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45949.035604050929</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45949.035604050929</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45949.035604050929</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45949.035604050929</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45949.035604050929</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45949.035604050929</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45949.035604050929</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45949.035604050929</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45949.035604050929</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45949.035604050929</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45949.035604050929</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45949.035604050929</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45949.035604050929</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45949.035604050929</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45949.035604050929</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45949.035604050929</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45949.035604050929</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45949.035604050929</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45949.035604050929</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45949.035604050929</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45949.035604050929</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45949.035604050929</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45949.035604050929</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45949.035604050929</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45949.035604050929</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45949.035604050929</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45949.035604050929</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45949.035604050929</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45949.035604050929</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45949.035604050929</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45949.035604050929</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45949.035604050929</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45949.035604050929</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45949.035604050929</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45949.035604050929</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45949.035604050929</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45949.035604050929</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45949.035604050929</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45949.035604050929</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45949.035604050929</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45949.035604050929</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45949.035604050929</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45949.035604050929</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45949.035604050929</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45949.035604050929</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45949.035604050929</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45949.035604050929</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45949.035604050929</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45949.035604050929</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45949.035604050929</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45949.035604050929</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45949.035604050929</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45949.035604050929</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45949.035604050929</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45949.035604050929</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45949.035604050929</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45949.035604050929</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45949.035604050929</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45949.035604050929</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45949.035604050929</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45949.035604050929</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45949.035604050929</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45949.035604050929</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45949.035604050929</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45949.035604050929</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45949.035604050929</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45949.035604050929</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45949.035604050929</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45949.035604050929</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45949.035604050929</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45949.035604050929</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45949.035604050929</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45949.035604050929</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45949.035604050929</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45949.035604050929</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45949.035604050929</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45949.035604050929</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45949.035604050929</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45949.035604050929</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45949.035604050929</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45949.035604050929</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45949.035604050929</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45949.035604050929</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45949.035604050929</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45949.035604050929</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45949.035604050929</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45949.035604050929</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45949.035604050929</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45949.035604050929</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45949.035604050929</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45949.035604050929</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45949.035604050929</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45949.035604050929</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45949.035604050929</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45949.035604050929</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45949.035604050929</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45949.035604050929</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45949.035604050929</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45949.035604050929</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45949.035604050929</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45949.035604050929</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45949.035604050929</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45949.035604050929</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45949.035604050929</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45949.035604050929</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45949.035604050929</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45949.035604050929</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45949.035604050929</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45949.035604050929</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45949.035604050929</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45949.035604050929</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45949.035604050929</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45949.035604050929</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45949.035604050929</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45949.035604050929</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45949.035604050929</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45949.035604050929</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45949.035604050929</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45949.035604050929</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45949.035604050929</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45949.035604050929</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45949.035604050929</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45949.035604050929</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45949.035604050929</v>
      </c>
      <c r="H561" s="165"/>
      <c r="I561" s="164" t="str">
        <f>IFERROR(VLOOKUP(D561,DB!A:F,6,0),"")</f>
        <v/>
      </c>
      <c r="J561" s="164" t="str">
        <f>IFERROR(VLOOKUP(D561,DB!A:G,7,0),"")</f>
        <v/>
      </c>
      <c r="K561" s="164"/>
      <c r="L561" s="164" t="str">
        <f>IFERROR(VLOOKUP(D561,DB!A:I,9,0),"")</f>
        <v/>
      </c>
    </row>
    <row r="562" spans="1:12" ht="15"/>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71" ht="15"/>
    <row r="672" ht="15"/>
    <row r="674" ht="15"/>
    <row r="675" ht="15"/>
    <row r="676" ht="15"/>
    <row r="677" ht="15"/>
    <row r="679" ht="15"/>
    <row r="680" ht="15"/>
    <row r="687" ht="15"/>
    <row r="688" ht="15"/>
    <row r="689" ht="15"/>
    <row r="690" ht="15"/>
    <row r="691" ht="15"/>
    <row r="692" ht="15"/>
    <row r="695" ht="15"/>
    <row r="696"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800" ht="15"/>
    <row r="801" ht="15"/>
    <row r="802" ht="15"/>
    <row r="803" ht="15"/>
    <row r="804" ht="15"/>
    <row r="805" ht="15"/>
    <row r="806" ht="15"/>
    <row r="807" ht="15"/>
    <row r="808" ht="15"/>
    <row r="809"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90" ht="15"/>
    <row r="891" ht="15"/>
    <row r="892" ht="15"/>
    <row r="894" ht="15"/>
    <row r="895"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8" ht="15"/>
    <row r="929" ht="15"/>
    <row r="1099" ht="15"/>
    <row r="1100" ht="15"/>
    <row r="1101" ht="15"/>
    <row r="1102" ht="15"/>
    <row r="1103" ht="15"/>
    <row r="1104"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7" ht="15"/>
    <row r="1168" ht="15"/>
    <row r="1174" ht="15"/>
    <row r="1175" ht="15"/>
    <row r="1177" ht="15"/>
    <row r="1178" ht="15"/>
    <row r="1179" ht="15"/>
    <row r="1180" ht="15"/>
    <row r="1181" ht="15"/>
    <row r="1182" ht="15"/>
    <row r="1183" ht="15"/>
    <row r="1185" ht="15"/>
    <row r="1186" ht="15"/>
    <row r="1187"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8" ht="15"/>
    <row r="1269" ht="15"/>
    <row r="1271" ht="15"/>
    <row r="1272" ht="15"/>
    <row r="1273" ht="15"/>
    <row r="1274" ht="15"/>
    <row r="1275" ht="15"/>
    <row r="1276" ht="15"/>
    <row r="1277" ht="15"/>
    <row r="1278" ht="15"/>
    <row r="1279" ht="15"/>
    <row r="1280" ht="15"/>
    <row r="1281" ht="15"/>
    <row r="1282" ht="15"/>
    <row r="1285" ht="15"/>
    <row r="1286" ht="15"/>
    <row r="1287" ht="15"/>
    <row r="1288" ht="15"/>
    <row r="1289" ht="15"/>
    <row r="1290" ht="15"/>
    <row r="1291" ht="15"/>
    <row r="1293" ht="15"/>
    <row r="1294" ht="15"/>
    <row r="1295" ht="15"/>
    <row r="1296" ht="15"/>
    <row r="1297" ht="15"/>
    <row r="1298" ht="15"/>
    <row r="1299" ht="15"/>
    <row r="1300" ht="15"/>
    <row r="1301" ht="15"/>
    <row r="1302" ht="15"/>
    <row r="1303" ht="15"/>
    <row r="1305" ht="15"/>
    <row r="1306" ht="15"/>
    <row r="1307" ht="15"/>
    <row r="1308" ht="15"/>
    <row r="1309" ht="15"/>
    <row r="1310" ht="15"/>
    <row r="1311" ht="15"/>
    <row r="1312" ht="15"/>
    <row r="1313" ht="15"/>
    <row r="1314" ht="15"/>
    <row r="1322" ht="15"/>
    <row r="1323" ht="15"/>
    <row r="1326" ht="15"/>
    <row r="1327" ht="15"/>
    <row r="1328" ht="15"/>
    <row r="1329" ht="15"/>
    <row r="1330" ht="15"/>
    <row r="1331" ht="15"/>
    <row r="1332" ht="15"/>
    <row r="1333" ht="15"/>
    <row r="1336"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39071</v>
      </c>
      <c r="B2" s="143" t="s">
        <v>5398</v>
      </c>
      <c r="C2" s="142">
        <v>1</v>
      </c>
      <c r="D2" s="143" t="s">
        <v>34463</v>
      </c>
      <c r="E2" s="142" t="s">
        <v>39072</v>
      </c>
      <c r="F2" s="144">
        <v>45926.772847222222</v>
      </c>
      <c r="G2" s="145">
        <f ca="1">IFERROR(NOW()-F2,"-")</f>
        <v>22.262756828706188</v>
      </c>
      <c r="H2" s="146">
        <v>45927.449074074102</v>
      </c>
      <c r="I2" s="143" t="str">
        <f>IFERROR(VLOOKUP(D2,DB!A:F,6,0),"")</f>
        <v>SCECO</v>
      </c>
      <c r="J2" s="143" t="str">
        <f>IFERROR(VLOOKUP(D2,DB!A:G,7,0),"")</f>
        <v>Weak</v>
      </c>
      <c r="K2" s="142" t="s">
        <v>39073</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39074</v>
      </c>
      <c r="B3" s="143" t="str">
        <f>IFERROR(VLOOKUP(D3,DB!A:K,11,0),"")</f>
        <v>R6</v>
      </c>
      <c r="C3" s="142">
        <v>1</v>
      </c>
      <c r="D3" s="143" t="s">
        <v>34282</v>
      </c>
      <c r="E3" s="142" t="s">
        <v>38964</v>
      </c>
      <c r="F3" s="146">
        <v>45939.529062499998</v>
      </c>
      <c r="G3" s="145">
        <f ca="1">IFERROR(NOW()-F3,"-")</f>
        <v>9.5065415509307059</v>
      </c>
      <c r="H3" s="146">
        <v>45927.987534722219</v>
      </c>
      <c r="I3" s="143" t="str">
        <f>IFERROR(VLOOKUP(D3,DB!A:F,6,0),"")</f>
        <v>SCECO</v>
      </c>
      <c r="J3" s="143" t="str">
        <f>IFERROR(VLOOKUP(D3,DB!A:G,7,0),"")</f>
        <v>Vandalized</v>
      </c>
      <c r="K3" s="142" t="s">
        <v>39075</v>
      </c>
      <c r="L3" s="143" t="str">
        <f>IFERROR(VLOOKUP(D3,DB!A:I,9,0),"")</f>
        <v>Latis</v>
      </c>
    </row>
    <row r="4" spans="1:16383" s="112" customFormat="1" ht="31.5" customHeight="1">
      <c r="A4" s="142" t="s">
        <v>39076</v>
      </c>
      <c r="B4" s="142" t="str">
        <f>IFERROR(VLOOKUP(D4,DB!A:K,11,0),"")</f>
        <v>R6</v>
      </c>
      <c r="C4" s="142">
        <v>1</v>
      </c>
      <c r="D4" s="142" t="s">
        <v>34126</v>
      </c>
      <c r="E4" s="142" t="s">
        <v>38964</v>
      </c>
      <c r="F4" s="146">
        <v>45948.910879629628</v>
      </c>
      <c r="G4" s="145">
        <f ca="1">IFERROR(NOW()-F4,"-")</f>
        <v>0.12472442130092531</v>
      </c>
      <c r="H4" s="146">
        <v>45948.903344907405</v>
      </c>
      <c r="I4" s="142" t="str">
        <f>IFERROR(VLOOKUP(D4,DB!A:F,6,0),"")</f>
        <v>SCECO</v>
      </c>
      <c r="J4" s="142" t="str">
        <f>IFERROR(VLOOKUP(D4,DB!A:G,7,0),"")</f>
        <v>Vandalized</v>
      </c>
      <c r="K4" s="142" t="s">
        <v>39077</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s="112" customFormat="1" ht="31.5" customHeight="1">
      <c r="A5" s="142" t="s">
        <v>39078</v>
      </c>
      <c r="B5" s="142" t="str">
        <f>IFERROR(VLOOKUP(D5,DB!A:K,11,0),"")</f>
        <v>R6</v>
      </c>
      <c r="C5" s="142">
        <v>1</v>
      </c>
      <c r="D5" s="142" t="s">
        <v>34735</v>
      </c>
      <c r="E5" s="142" t="s">
        <v>38964</v>
      </c>
      <c r="F5" s="146">
        <v>45948.985590277778</v>
      </c>
      <c r="G5" s="145">
        <f ca="1">IFERROR(NOW()-F5,"-")</f>
        <v>5.0013773150567431E-2</v>
      </c>
      <c r="H5" s="146">
        <v>45948.979780092595</v>
      </c>
      <c r="I5" s="142" t="str">
        <f>IFERROR(VLOOKUP(D5,DB!A:F,6,0),"")</f>
        <v>Generator-SG</v>
      </c>
      <c r="J5" s="142" t="str">
        <f>IFERROR(VLOOKUP(D5,DB!A:G,7,0),"")</f>
        <v>Good</v>
      </c>
      <c r="K5" s="142" t="s">
        <v>39079</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06" t="s">
        <v>39080</v>
      </c>
      <c r="B6" s="105" t="str">
        <f>IFERROR(VLOOKUP(D6,DB!A:K,11,0),"")</f>
        <v>R6</v>
      </c>
      <c r="C6" s="107">
        <v>1</v>
      </c>
      <c r="D6" s="105" t="s">
        <v>32429</v>
      </c>
      <c r="E6" s="142" t="s">
        <v>38964</v>
      </c>
      <c r="F6" s="109">
        <v>45949.025231481479</v>
      </c>
      <c r="G6" s="78">
        <f ca="1">IFERROR(NOW()-F6,"-")</f>
        <v>1.0372569449828006E-2</v>
      </c>
      <c r="H6" s="109"/>
      <c r="I6" s="105" t="str">
        <f>IFERROR(VLOOKUP(D6,DB!A:F,6,0),"")</f>
        <v>SCECO</v>
      </c>
      <c r="J6" s="104" t="str">
        <f>IFERROR(VLOOKUP(D6,DB!A:G,7,0),"")</f>
        <v>Dead+No BB Design</v>
      </c>
      <c r="K6" s="110"/>
      <c r="L6" s="111" t="str">
        <f>IFERROR(VLOOKUP(D6,DB!A:I,9,0),"")</f>
        <v>Latis</v>
      </c>
    </row>
    <row r="7" spans="1:16383" ht="31.5" customHeight="1">
      <c r="A7" s="106"/>
      <c r="B7" s="105" t="str">
        <f>IFERROR(VLOOKUP(D7,DB!A:K,11,0),"")</f>
        <v/>
      </c>
      <c r="C7" s="107"/>
      <c r="D7" s="105"/>
      <c r="E7" s="108"/>
      <c r="F7" s="109"/>
      <c r="G7" s="78">
        <f ca="1">IFERROR(NOW()-F7,"-")</f>
        <v>45949.035604050929</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45949.035604050929</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45949.035604050929</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45949.035604050929</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45949.035604050929</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45949.035604050929</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45949.035604050929</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45949.035604050929</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45949.035604050929</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45949.035604050929</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45949.035604050929</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45949.035604050929</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45949.035604050929</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45949.035604050929</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45949.035604050929</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45949.035604050929</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45949.035604050929</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45949.035604050929</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45949.035604050929</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45949.035604050929</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45949.035604050929</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45949.035604050929</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45949.035604050929</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45949.035604050929</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45949.035604050929</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45949.035604050929</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45949.035604050929</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45949.035604050929</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45949.035604050929</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45949.035604050929</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45949.035604050929</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45949.035604050929</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45949.035604050929</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45949.035604050929</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45949.035604050929</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45949.035604050929</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45949.035604050929</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45949.035604050929</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45949.035604050929</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45949.035604050929</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45949.035604050929</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45949.035604050929</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45949.035604050929</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45949.035604050929</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45949.035604050929</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45949.035604050929</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45949.035604050929</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45949.035604050929</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45949.035604050929</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45949.035604050929</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45949.035604050929</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45949.035604050929</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45949.035604050929</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45949.035604050929</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45949.035604050929</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45949.035604050929</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45949.035604050929</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45949.035604050929</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45949.035604050929</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45949.035604050929</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45949.035604050929</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45949.035604050929</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45949.035604050929</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45949.035604050929</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45949.035604050929</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45949.035604050929</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45949.035604050929</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45949.035604050929</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45949.035604050929</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45949.035604050929</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45949.035604050929</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45949.035604050929</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45949.035604050929</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45949.035604050929</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45949.035604050929</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45949.035604050929</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45949.035604050929</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45949.035604050929</v>
      </c>
      <c r="H84" s="109"/>
      <c r="I84" s="105" t="str">
        <f>IFERROR(VLOOKUP(D84,DB!A:F,6,0),"")</f>
        <v/>
      </c>
      <c r="J84" s="104" t="str">
        <f>IFERROR(VLOOKUP(D84,DB!A:G,7,0),"")</f>
        <v/>
      </c>
      <c r="K84" s="110"/>
      <c r="L84" s="111" t="str">
        <f>IFERROR(VLOOKUP(D84,DB!A:I,9,0),"")</f>
        <v/>
      </c>
    </row>
  </sheetData>
  <dataValidations count="2">
    <dataValidation allowBlank="1" showInputMessage="1" showErrorMessage="1" sqref="E1" xr:uid="{380493DB-286A-4683-AF55-C78F04945A49}"/>
    <dataValidation type="list" allowBlank="1" showInputMessage="1" showErrorMessage="1" sqref="E3: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2025-10-18T21:51:21Z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