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58" documentId="13_ncr:1_{F6CB121F-512D-4AA6-A0C1-0FB36C537598}" xr6:coauthVersionLast="47" xr6:coauthVersionMax="47" xr10:uidLastSave="{64F64E9F-8637-4018-910F-DDD1F2FCDFC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<sst xmlns="http://schemas.openxmlformats.org/spreadsheetml/2006/main" count="178597" uniqueCount="39084">
  <si>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</si>
  <si>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</si>
  <si>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</si>
  <si>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</si>
  <si>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</si>
  <si>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</si>
  <si>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</si>
  <si>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</si>
  <si>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</si>
  <si>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</si>
  <si>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</si>
  <si>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</si>
  <si>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</si>
  <si>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</si>
  <si>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</si>
  <si>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</si>
  <si>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</si>
  <si>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</si>
  <si>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</si>
  <si>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</si>
  <si>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</si>
  <si>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</si>
  <si>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</si>
  <si>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</si>
  <si>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</si>
  <si>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</si>
  <si>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</si>
  <si>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</si>
  <si>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</si>
  <si>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</si>
  <si>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</si>
  <si>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</si>
  <si>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</si>
  <si>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</si>
  <si>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</si>
  <si>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</si>
  <si>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</si>
  <si>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</si>
  <si>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</si>
  <si>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</si>
  <si>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</si>
  <si>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</si>
  <si>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</si>
  <si>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</si>
  <si>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</si>
  <si>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</si>
  <si>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</si>
  <si>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</si>
  <si>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</si>
  <si>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</si>
  <si>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</si>
  <si>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</si>
  <si>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</si>
  <si>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</si>
  <si>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</si>
  <si>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</si>
  <si>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</si>
  <si>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</si>
  <si>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</si>
  <si>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</si>
  <si>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</si>
  <si>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</si>
  <si>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</si>
  <si>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</si>
  <si>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</si>
  <si>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</si>
  <si>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</si>
  <si>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</si>
  <si>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</si>
  <si>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</si>
  <si>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</si>
  <si>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</si>
  <si>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</si>
  <si>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</si>
  <si>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</si>
  <si>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</si>
  <si>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</si>
  <si>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</si>
  <si>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</si>
  <si>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</si>
  <si>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</si>
  <si>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</si>
  <si>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</si>
  <si>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</si>
  <si>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</si>
  <si>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</si>
  <si>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</si>
  <si>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</si>
  <si>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</si>
  <si>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</si>
  <si>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</si>
  <si>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</si>
  <si>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</si>
  <si>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</si>
  <si>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</si>
  <si>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</si>
  <si>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</si>
  <si>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</si>
  <si>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</si>
  <si>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</si>
  <si>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</si>
  <si>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</si>
  <si>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</si>
  <si>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</si>
  <si>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</si>
  <si>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</si>
  <si>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</si>
  <si>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</si>
  <si>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</si>
  <si>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</si>
  <si>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</si>
  <si>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</si>
  <si>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</si>
  <si>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</si>
  <si>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</si>
  <si>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</si>
  <si>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</si>
  <si>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</si>
  <si>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</si>
  <si>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</si>
  <si>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</si>
  <si>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</si>
  <si>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</si>
  <si>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</si>
  <si>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</si>
  <si>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</si>
  <si>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</si>
  <si>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</si>
  <si>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</si>
  <si>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</si>
  <si>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</si>
  <si>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</si>
  <si>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</si>
  <si>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</si>
  <si>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</si>
  <si>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</si>
  <si>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</si>
  <si>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</si>
  <si>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</si>
  <si>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</si>
  <si>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</si>
  <si>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</si>
  <si>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</si>
  <si>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</si>
  <si>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</si>
  <si>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</si>
  <si>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</si>
  <si>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</si>
  <si>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</si>
  <si>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</si>
  <si>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</si>
  <si>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</si>
  <si>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</si>
  <si>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</si>
  <si>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</si>
  <si>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</si>
  <si>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</si>
  <si>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</si>
  <si>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</si>
  <si>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</si>
  <si>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</si>
  <si>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</si>
  <si>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</si>
  <si>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</si>
  <si>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</si>
  <si>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</si>
  <si>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</si>
  <si>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</si>
  <si>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</si>
  <si>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</si>
  <si>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</si>
  <si>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</si>
  <si>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</si>
  <si>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</si>
  <si>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</si>
  <si>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</si>
  <si>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</si>
  <si>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</si>
  <si>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</si>
  <si>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</si>
  <si>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</si>
  <si>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</si>
  <si>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</si>
  <si>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</si>
  <si>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</si>
  <si>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</si>
  <si>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</si>
  <si>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</si>
  <si>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</si>
  <si>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</si>
  <si>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</si>
  <si>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</si>
  <si>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</si>
  <si>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</si>
  <si>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</si>
  <si>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</si>
  <si>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</si>
  <si>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</si>
  <si>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</si>
  <si>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</si>
  <si>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</si>
  <si>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</si>
  <si>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</si>
  <si>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</si>
  <si>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</si>
  <si>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</si>
  <si>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</si>
  <si>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</si>
  <si>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</si>
  <si>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</si>
  <si>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</si>
  <si>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</si>
  <si>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</si>
  <si>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</si>
  <si>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</si>
  <si>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</si>
  <si>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</si>
  <si>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</si>
  <si>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</si>
  <si>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</si>
  <si>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</si>
  <si>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</si>
  <si>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</si>
  <si>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</si>
  <si>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</si>
  <si>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</si>
  <si>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</si>
  <si>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</si>
  <si>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</si>
  <si>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</si>
  <si>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</si>
  <si>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</si>
  <si>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</si>
  <si>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</si>
  <si>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</si>
  <si>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</si>
  <si>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</si>
  <si>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</si>
  <si>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</si>
  <si>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</si>
  <si>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</si>
  <si>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</si>
  <si>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</si>
  <si>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</si>
  <si>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</si>
  <si>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</si>
  <si>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</si>
  <si>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</si>
  <si>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</si>
  <si>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</si>
  <si>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</si>
  <si>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</si>
  <si>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</si>
  <si>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</si>
  <si>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</si>
  <si>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</si>
  <si>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</si>
  <si>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</si>
  <si>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</si>
  <si>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</si>
  <si>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</si>
  <si>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</si>
  <si>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</si>
  <si>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</si>
  <si>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</si>
  <si>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</si>
  <si>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</si>
  <si>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</si>
  <si>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</si>
  <si>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</si>
  <si>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</si>
  <si>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</si>
  <si>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</si>
  <si>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</si>
  <si>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</si>
  <si>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</si>
  <si>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</si>
  <si>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</si>
  <si>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</si>
  <si>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</si>
  <si>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</si>
  <si>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</si>
  <si>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</si>
  <si>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</si>
  <si>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</si>
  <si>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</si>
  <si>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</si>
  <si>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</si>
  <si>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</si>
  <si>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</si>
  <si>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</si>
  <si>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</si>
  <si>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</si>
  <si>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</si>
  <si>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</si>
  <si>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</si>
  <si>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</si>
  <si>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</si>
  <si>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</si>
  <si>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</si>
  <si>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</si>
  <si>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</si>
  <si>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</si>
  <si>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</si>
  <si>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</si>
  <si>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</si>
  <si>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</si>
  <si>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</si>
  <si>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</si>
  <si>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</si>
  <si>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</si>
  <si>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</si>
  <si>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</si>
  <si>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</si>
  <si>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</si>
  <si>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</si>
  <si>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</si>
  <si>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</si>
  <si>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</si>
  <si>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</si>
  <si>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</si>
  <si>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</si>
  <si>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</si>
  <si>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</si>
  <si>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</si>
  <si>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</si>
  <si>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</si>
  <si>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</si>
  <si>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</si>
  <si>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</si>
  <si>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</si>
  <si>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</si>
  <si>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</si>
  <si>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</si>
  <si>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</si>
  <si>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</si>
  <si>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</si>
  <si>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</si>
  <si>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</si>
  <si>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</si>
  <si>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</si>
  <si>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</si>
  <si>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</si>
  <si>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</si>
  <si>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</si>
  <si>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</si>
  <si>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</si>
  <si>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</si>
  <si>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</si>
  <si>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</si>
  <si>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</si>
  <si>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</si>
  <si>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</si>
  <si>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</si>
  <si>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</si>
  <si>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</si>
  <si>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</si>
  <si>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</si>
  <si>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</si>
  <si>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</si>
  <si>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</si>
  <si>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</si>
  <si>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</si>
  <si>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</si>
  <si>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</si>
  <si>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</si>
  <si>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</si>
  <si>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</si>
  <si>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</si>
  <si>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</si>
  <si>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</si>
  <si>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</si>
  <si>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</si>
  <si>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</si>
  <si>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</si>
  <si>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</si>
  <si>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</si>
  <si>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</si>
  <si>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</si>
  <si>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</si>
  <si>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</si>
  <si>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</si>
  <si>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</si>
  <si>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</si>
  <si>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</si>
  <si>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</si>
  <si>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</si>
  <si>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</si>
  <si>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</si>
  <si>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</si>
  <si>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</si>
  <si>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</si>
  <si>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</si>
  <si>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</si>
  <si>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</si>
  <si>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</si>
  <si>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</si>
  <si>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</si>
  <si>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</si>
  <si>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</si>
  <si>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</si>
  <si>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</si>
  <si>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</si>
  <si>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</si>
  <si>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</si>
  <si>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</si>
  <si>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</si>
  <si>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</si>
  <si>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</si>
  <si>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</si>
  <si>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</si>
  <si>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</si>
  <si>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</si>
  <si>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</si>
  <si>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</si>
  <si>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</si>
  <si>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</si>
  <si>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</si>
  <si>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</si>
  <si>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</si>
  <si>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</si>
  <si>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</si>
  <si>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</si>
  <si>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</si>
  <si>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</si>
  <si>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</si>
  <si>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</si>
  <si>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</si>
  <si>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</si>
  <si>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</si>
  <si>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</si>
  <si>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</si>
  <si>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</si>
  <si>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</si>
  <si>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</si>
  <si>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</si>
  <si>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</si>
  <si>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</si>
  <si>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</si>
  <si>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</si>
  <si>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</si>
  <si>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</si>
  <si>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</si>
  <si>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</si>
  <si>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</si>
  <si>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</si>
  <si>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</si>
  <si>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</si>
  <si>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</si>
  <si>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</si>
  <si>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</si>
  <si>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</si>
  <si>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</si>
  <si>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</si>
  <si>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</si>
  <si>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</si>
  <si>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</si>
  <si>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</si>
  <si>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</si>
  <si>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</si>
  <si>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</si>
  <si>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</si>
  <si>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</si>
  <si>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</si>
  <si>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</si>
  <si>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</si>
  <si>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</si>
  <si>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</si>
  <si>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</si>
  <si>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</si>
  <si>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</si>
  <si>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</si>
  <si>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</si>
  <si>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</si>
  <si>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</si>
  <si>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</si>
  <si>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</si>
  <si>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</si>
  <si>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</si>
  <si>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</si>
  <si>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</si>
  <si>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</si>
  <si>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</si>
  <si>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</si>
  <si>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</si>
  <si>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</si>
  <si>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</si>
  <si>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</si>
  <si>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</si>
  <si>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</si>
  <si>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</si>
  <si>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</si>
  <si>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</si>
  <si>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</si>
  <si>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</si>
  <si>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</si>
  <si>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</si>
  <si>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</si>
  <si>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</si>
  <si>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</si>
  <si>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</si>
  <si>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</si>
  <si>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</si>
  <si>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</si>
  <si>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</si>
  <si>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</si>
  <si>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</si>
  <si>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</si>
  <si>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</si>
  <si>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</si>
  <si>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</si>
  <si>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</si>
  <si>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</si>
  <si>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</si>
  <si>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</si>
  <si>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</si>
  <si>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</si>
  <si>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</si>
  <si>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</si>
  <si>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</si>
  <si>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</si>
  <si>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</si>
  <si>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</si>
  <si>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</si>
  <si>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</si>
  <si>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</si>
  <si>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</si>
  <si>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</si>
  <si>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</si>
  <si>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</si>
  <si>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</si>
  <si>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</si>
  <si>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</si>
  <si>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</si>
  <si>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</si>
  <si>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</si>
  <si>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</si>
  <si>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</si>
  <si>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</si>
  <si>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</si>
  <si>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</si>
  <si>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</si>
  <si>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</si>
  <si>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</si>
  <si>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</si>
  <si>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</si>
  <si>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</si>
  <si>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</si>
  <si>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</si>
  <si>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</si>
  <si>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</si>
  <si>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</si>
  <si>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</si>
  <si>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</si>
  <si>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</si>
  <si>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</si>
  <si>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</si>
  <si>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</si>
  <si>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</si>
  <si>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</si>
  <si>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</si>
  <si>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</si>
  <si>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</si>
  <si>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</si>
  <si>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</si>
  <si>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</si>
  <si>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</si>
  <si>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</si>
  <si>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</si>
  <si>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</si>
  <si>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</si>
  <si>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</si>
  <si>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</si>
  <si>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</si>
  <si>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</si>
  <si>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</si>
  <si>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</si>
  <si>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</si>
  <si>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</si>
  <si>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</si>
  <si>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</si>
  <si>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</si>
  <si>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</si>
  <si>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</si>
  <si>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</si>
  <si>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</si>
  <si>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</si>
  <si>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</si>
  <si>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</si>
  <si>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</si>
  <si>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</si>
  <si>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</si>
  <si>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</si>
  <si>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</si>
  <si>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</si>
  <si>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</si>
  <si>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</si>
  <si>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</si>
  <si>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</si>
  <si>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</si>
  <si>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</si>
  <si>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</si>
  <si>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</si>
  <si>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</si>
  <si>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</si>
  <si>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</si>
  <si>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</si>
  <si>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</si>
  <si>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</si>
  <si>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</si>
  <si>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</si>
  <si>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</si>
  <si>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</si>
  <si>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</si>
  <si>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</si>
  <si>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</si>
  <si>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</si>
  <si>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</si>
  <si>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</si>
  <si>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</si>
  <si>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</si>
  <si>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</si>
  <si>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</si>
  <si>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</si>
  <si>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</si>
  <si>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</si>
  <si>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</si>
  <si>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</si>
  <si>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</si>
  <si>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</si>
  <si>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</si>
  <si>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</si>
  <si>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</si>
  <si>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</si>
  <si>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</si>
  <si>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</si>
  <si>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</si>
  <si>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</si>
  <si>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</si>
  <si>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</si>
  <si>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</si>
  <si>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</si>
  <si>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</si>
  <si>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</si>
  <si>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</si>
  <si>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</si>
  <si>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</si>
  <si>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</si>
  <si>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</si>
  <si>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</si>
  <si>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</si>
  <si>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</si>
  <si>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</si>
  <si>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</si>
  <si>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</si>
  <si>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</si>
  <si>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</si>
  <si>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</si>
  <si>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</si>
  <si>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</si>
  <si>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</si>
  <si>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</si>
  <si>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</si>
  <si>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</si>
  <si>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</si>
  <si>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</si>
  <si>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</si>
  <si>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</si>
  <si>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</si>
  <si>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</si>
  <si>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</si>
  <si>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</si>
  <si>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</si>
  <si>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</si>
  <si>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</si>
  <si>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</si>
  <si>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</si>
  <si>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</si>
  <si>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</si>
  <si>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</si>
  <si>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</si>
  <si>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</si>
  <si>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</si>
  <si>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</si>
  <si>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</si>
  <si>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</si>
  <si>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</si>
  <si>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</si>
  <si>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</si>
  <si>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</si>
  <si>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</si>
  <si>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</si>
  <si>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</si>
  <si>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</si>
  <si>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</si>
  <si>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</si>
  <si>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</si>
  <si>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</si>
  <si>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</si>
  <si>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</si>
  <si>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</si>
  <si>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</si>
  <si>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</si>
  <si>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</si>
  <si>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</si>
  <si>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</si>
  <si>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</si>
  <si>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</si>
  <si>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</si>
  <si>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</si>
  <si>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</si>
  <si>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</si>
  <si>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</si>
  <si>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</si>
  <si>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</si>
  <si>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</si>
  <si>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</si>
  <si>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</si>
  <si>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</si>
  <si>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</si>
  <si>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</si>
  <si>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</si>
  <si>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</si>
  <si>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</si>
  <si>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</si>
  <si>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</si>
  <si>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</si>
  <si>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</si>
  <si>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</si>
  <si>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</si>
  <si>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</si>
  <si>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</si>
  <si>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</si>
  <si>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</si>
  <si>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</si>
  <si>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</si>
  <si>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</si>
  <si>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</si>
  <si>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</si>
  <si>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</si>
  <si>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</si>
  <si>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</si>
  <si>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</si>
  <si>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</si>
  <si>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</si>
  <si>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</si>
  <si>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</si>
  <si>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</si>
  <si>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</si>
  <si>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</si>
  <si>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</si>
  <si>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</si>
  <si>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</si>
  <si>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</si>
  <si>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</si>
  <si>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</si>
  <si>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</si>
  <si>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</si>
  <si>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</si>
  <si>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</si>
  <si>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</si>
  <si>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</si>
  <si>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</si>
  <si>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</si>
  <si>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</si>
  <si>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</si>
  <si>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</si>
  <si>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</si>
  <si>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</si>
  <si>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</si>
  <si>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</si>
  <si>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</si>
  <si>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</si>
  <si>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</si>
  <si>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</si>
  <si>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</si>
  <si>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</si>
  <si>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</si>
  <si>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</si>
  <si>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</si>
  <si>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</si>
  <si>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</si>
  <si>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</si>
  <si>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</si>
  <si>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</si>
  <si>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</si>
  <si>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</si>
  <si>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</si>
  <si>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</si>
  <si>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</si>
  <si>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</si>
  <si>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</si>
  <si>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</si>
  <si>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</si>
  <si>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</si>
  <si>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</si>
  <si>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</si>
  <si>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</si>
  <si>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</si>
  <si>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</si>
  <si>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</si>
  <si>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</si>
  <si>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</si>
  <si>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</si>
  <si>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</si>
  <si>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</si>
  <si>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</si>
  <si>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</si>
  <si>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</si>
  <si>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</si>
  <si>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</si>
  <si>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</si>
  <si>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</si>
  <si>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</si>
  <si>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</si>
  <si>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</si>
  <si>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</si>
  <si>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</si>
  <si>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</si>
  <si>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</si>
  <si>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</si>
  <si>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</si>
  <si>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</si>
  <si>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</si>
  <si>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</si>
  <si>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</si>
  <si>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</si>
  <si>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</si>
  <si>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</si>
  <si>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</si>
  <si>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</si>
  <si>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</si>
  <si>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</si>
  <si>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</si>
  <si>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</si>
  <si>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</si>
  <si>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</si>
  <si>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</si>
  <si>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</si>
  <si>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</si>
  <si>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</si>
  <si>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</si>
  <si>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</si>
  <si>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</si>
  <si>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</si>
  <si>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</si>
  <si>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</si>
  <si>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</si>
  <si>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</si>
  <si>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</si>
  <si>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</si>
  <si>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</si>
  <si>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</si>
  <si>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</si>
  <si>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</si>
  <si>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</si>
  <si>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</si>
  <si>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</si>
  <si>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</si>
  <si>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</si>
  <si>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</si>
  <si>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</si>
  <si>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</si>
  <si>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</si>
  <si>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</si>
  <si>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</si>
  <si>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</si>
  <si>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</si>
  <si>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</si>
  <si>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</si>
  <si>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</si>
  <si>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</si>
  <si>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</si>
  <si>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</si>
  <si>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</si>
  <si>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</si>
  <si>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</si>
  <si>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</si>
  <si>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</si>
  <si>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</si>
  <si>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</si>
  <si>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</si>
  <si>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</si>
  <si>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</si>
  <si>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</si>
  <si>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</si>
  <si>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</si>
  <si>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</si>
  <si>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</si>
  <si>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</si>
  <si>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</si>
  <si>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</si>
  <si>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</si>
  <si>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</si>
  <si>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</si>
  <si>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</si>
  <si>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</si>
  <si>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</si>
  <si>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</si>
  <si>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</si>
  <si>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</si>
  <si>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</si>
  <si>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</si>
  <si>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</si>
  <si>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</si>
  <si>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</si>
  <si>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</si>
  <si>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</si>
  <si>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</si>
  <si>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</si>
  <si>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</si>
  <si>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</si>
  <si>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</si>
  <si>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</si>
  <si>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</si>
  <si>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</si>
  <si>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</si>
  <si>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</si>
  <si>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</si>
  <si>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</si>
  <si>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</si>
  <si>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</si>
  <si>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</si>
  <si>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</si>
  <si>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</si>
  <si>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</si>
  <si>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</si>
  <si>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</si>
  <si>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</si>
  <si>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</si>
  <si>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</si>
  <si>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</si>
  <si>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</si>
  <si>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</si>
  <si>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</si>
  <si>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</si>
  <si>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</si>
  <si>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</si>
  <si>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</si>
  <si>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</si>
  <si>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</si>
  <si>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</si>
  <si>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</si>
  <si>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</si>
  <si>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</si>
  <si>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</si>
  <si>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</si>
  <si>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</si>
  <si>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</si>
  <si>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</si>
  <si>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</si>
  <si>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</si>
  <si>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</si>
  <si>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</si>
  <si>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</si>
  <si>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</si>
  <si>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</si>
  <si>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</si>
  <si>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</si>
  <si>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</si>
  <si>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</si>
  <si>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</si>
  <si>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</si>
  <si>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</si>
  <si>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</si>
  <si>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</si>
  <si>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</si>
  <si>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</si>
  <si>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</si>
  <si>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</si>
  <si>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</si>
  <si>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</si>
  <si>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</si>
  <si>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</si>
  <si>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</si>
  <si>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</si>
  <si>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</si>
  <si>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</si>
  <si>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</si>
  <si>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</si>
  <si>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</si>
  <si>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</si>
  <si>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</si>
  <si>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</si>
  <si>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</si>
  <si>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</si>
  <si>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</si>
  <si>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</si>
  <si>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</si>
  <si>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</si>
  <si>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</si>
  <si>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</si>
  <si>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</si>
  <si>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</si>
  <si>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</si>
  <si>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</si>
  <si>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</si>
  <si>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</si>
  <si>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</si>
  <si>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</si>
  <si>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</si>
  <si>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</si>
  <si>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</si>
  <si>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</si>
  <si>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</si>
  <si>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</si>
  <si>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</si>
  <si>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</si>
  <si>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</si>
  <si>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</si>
  <si>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</si>
  <si>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</si>
  <si>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</si>
  <si>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</si>
  <si>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</si>
  <si>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</si>
  <si>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</si>
  <si>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</si>
  <si>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</si>
  <si>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</si>
  <si>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</si>
  <si>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</si>
  <si>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</si>
  <si>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</si>
  <si>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</si>
  <si>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</si>
  <si>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</si>
  <si>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</si>
  <si>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</si>
  <si>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</si>
  <si>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</si>
  <si>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</si>
  <si>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</si>
  <si>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</si>
  <si>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</si>
  <si>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</si>
  <si>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</si>
  <si>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</si>
  <si>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</si>
  <si>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</si>
  <si>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</si>
  <si>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</si>
  <si>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</si>
  <si>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</si>
  <si>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</si>
  <si>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</si>
  <si>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</si>
  <si>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</si>
  <si>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</si>
  <si>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</si>
  <si>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</si>
  <si>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</si>
  <si>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</si>
  <si>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</si>
  <si>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</si>
  <si>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</si>
  <si>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</si>
  <si>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</si>
  <si>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</si>
  <si>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</si>
  <si>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</si>
  <si>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</si>
  <si>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</si>
  <si>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</si>
  <si>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</si>
  <si>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</si>
  <si>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</si>
  <si>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</si>
  <si>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</si>
  <si>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</si>
  <si>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</si>
  <si>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</si>
  <si>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</si>
  <si>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</si>
  <si>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</si>
  <si>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</si>
  <si>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</si>
  <si>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</si>
  <si>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</si>
  <si>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</si>
  <si>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</si>
  <si>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</si>
  <si>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</si>
  <si>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</si>
  <si>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</si>
  <si>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</si>
  <si>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</si>
  <si>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</si>
  <si>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</si>
  <si>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</si>
  <si>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</si>
  <si>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</si>
  <si>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</si>
  <si>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</si>
  <si>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</si>
  <si>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</si>
  <si>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</si>
  <si>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</si>
  <si>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</si>
  <si>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</si>
  <si>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</si>
  <si>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</si>
  <si>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</si>
  <si>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</si>
  <si>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</si>
  <si>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</si>
  <si>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</si>
  <si>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</si>
  <si>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</si>
  <si>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</si>
  <si>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</si>
  <si>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</si>
  <si>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</si>
  <si>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</si>
  <si>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</si>
  <si>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</si>
  <si>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</si>
  <si>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</si>
  <si>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</si>
  <si>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</si>
  <si>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</si>
  <si>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</si>
  <si>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</si>
  <si>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</si>
  <si>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</si>
  <si>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</si>
  <si>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</si>
  <si>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</si>
  <si>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</si>
  <si>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</si>
  <si>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</si>
  <si>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</si>
  <si>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</si>
  <si>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</si>
  <si>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</si>
  <si>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</si>
  <si>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</si>
  <si>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</si>
  <si>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</si>
  <si>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</si>
  <si>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</si>
  <si>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</si>
  <si>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</si>
  <si>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</si>
  <si>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</si>
  <si>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</si>
  <si>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</si>
  <si>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</si>
  <si>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</si>
  <si>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</si>
  <si>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</si>
  <si>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</si>
  <si>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</si>
  <si>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</si>
  <si>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</si>
  <si>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</si>
  <si>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</si>
  <si>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</si>
  <si>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</si>
  <si>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</si>
  <si>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</si>
  <si>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</si>
  <si>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</si>
  <si>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</si>
  <si>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</si>
  <si>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</si>
  <si>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</si>
  <si>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</si>
  <si>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</si>
  <si>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</si>
  <si>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</si>
  <si>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</si>
  <si>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</si>
  <si>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</si>
  <si>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</si>
  <si>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</si>
  <si>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</si>
  <si>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</si>
  <si>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</si>
  <si>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</si>
  <si>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</si>
  <si>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</si>
  <si>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</si>
  <si>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</si>
  <si>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</si>
  <si>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</si>
  <si>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</si>
  <si>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</si>
  <si>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</si>
  <si>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</si>
  <si>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</si>
  <si>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</si>
  <si>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</si>
  <si>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</si>
  <si>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</si>
  <si>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</si>
  <si>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</si>
  <si>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</si>
  <si>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</si>
  <si>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</si>
  <si>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</si>
  <si>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</si>
  <si>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</si>
  <si>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</si>
  <si>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</si>
  <si>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</si>
  <si>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</si>
  <si>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</si>
  <si>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</si>
  <si>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</si>
  <si>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</si>
  <si>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</si>
  <si>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</si>
  <si>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</si>
  <si>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</si>
  <si>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</si>
  <si>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</si>
  <si>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</si>
  <si>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</si>
  <si>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</si>
  <si>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</si>
  <si>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</si>
  <si>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</si>
  <si>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</si>
  <si>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</si>
  <si>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</si>
  <si>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</si>
  <si>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</si>
  <si>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</si>
  <si>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</si>
  <si>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</si>
  <si>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</si>
  <si>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</si>
  <si>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</si>
  <si>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</si>
  <si>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</si>
  <si>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</si>
  <si>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</si>
  <si>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</si>
  <si>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</si>
  <si>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</si>
  <si>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</si>
  <si>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</si>
  <si>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</si>
  <si>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</si>
  <si>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</si>
  <si>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</si>
  <si>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</si>
  <si>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</si>
  <si>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</si>
  <si>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</si>
  <si>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</si>
  <si>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</si>
  <si>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</si>
  <si>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</si>
  <si>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</si>
  <si>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</si>
  <si>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</si>
  <si>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</si>
  <si>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</si>
  <si>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</si>
  <si>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</si>
  <si>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</si>
  <si>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</si>
  <si>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</si>
  <si>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</si>
  <si>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</si>
  <si>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</si>
  <si>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</si>
  <si>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</si>
  <si>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</si>
  <si>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</si>
  <si>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</si>
  <si>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</si>
  <si>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</si>
  <si>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</si>
  <si>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</si>
  <si>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</si>
  <si>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</si>
  <si>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</si>
  <si>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</si>
  <si>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</si>
  <si>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</si>
  <si>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</si>
  <si>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</si>
  <si>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</si>
  <si>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</si>
  <si>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</si>
  <si>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</si>
  <si>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</si>
  <si>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</si>
  <si>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</si>
  <si>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</si>
  <si>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</si>
  <si>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</si>
  <si>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</si>
  <si>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</si>
  <si>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</si>
  <si>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</si>
  <si>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</si>
  <si>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</si>
  <si>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</si>
  <si>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</si>
  <si>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</si>
  <si>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</si>
  <si>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</si>
  <si>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</si>
  <si>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</si>
  <si>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</si>
  <si>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</si>
  <si>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</si>
  <si>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</si>
  <si>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</si>
  <si>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</si>
  <si>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</si>
  <si>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</si>
  <si>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</si>
  <si>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</si>
  <si>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</si>
  <si>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</si>
  <si>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</si>
  <si>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</si>
  <si>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</si>
  <si>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</si>
  <si>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</si>
  <si>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</si>
  <si>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</si>
  <si>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</si>
  <si>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</si>
  <si>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</si>
  <si>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</si>
  <si>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</si>
  <si>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</si>
  <si>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</si>
  <si>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</si>
  <si>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</si>
  <si>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</si>
  <si>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</si>
  <si>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</si>
  <si>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</si>
  <si>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</si>
  <si>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</si>
  <si>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</si>
  <si>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</si>
  <si>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</si>
  <si>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</si>
  <si>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</si>
  <si>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</si>
  <si>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</si>
  <si>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</si>
  <si>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</si>
  <si>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</si>
  <si>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</si>
  <si>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</si>
  <si>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</si>
  <si>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</si>
  <si>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</si>
  <si>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</si>
  <si>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</si>
  <si>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</si>
  <si>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</si>
  <si>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</si>
  <si>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</si>
  <si>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</si>
  <si>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</si>
  <si>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</si>
  <si>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</si>
  <si>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</si>
  <si>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</si>
  <si>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</si>
  <si>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</si>
  <si>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</si>
  <si>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</si>
  <si>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</si>
  <si>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</si>
  <si>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</si>
  <si>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</si>
  <si>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</si>
  <si>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</si>
  <si>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</si>
  <si>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</si>
  <si>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</si>
  <si>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</si>
  <si>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</si>
  <si>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</si>
  <si>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</si>
  <si>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</si>
  <si>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</si>
  <si>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</si>
  <si>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</si>
  <si>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</si>
  <si>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</si>
  <si>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</si>
  <si>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</si>
  <si>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</si>
  <si>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</si>
  <si>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</si>
  <si>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</si>
  <si>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</si>
  <si>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</si>
  <si>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</si>
  <si>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</si>
  <si>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</si>
  <si>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</si>
  <si>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</si>
  <si>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</si>
  <si>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</si>
  <si>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</si>
  <si>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</si>
  <si>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</si>
  <si>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</si>
  <si>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</si>
  <si>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</si>
  <si>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</si>
  <si>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</si>
  <si>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</si>
  <si>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</si>
  <si>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</si>
  <si>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</si>
  <si>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</si>
  <si>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</si>
  <si>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</si>
  <si>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</si>
  <si>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</si>
  <si>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</si>
  <si>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</si>
  <si>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</si>
  <si>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</si>
  <si>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</si>
  <si>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</si>
  <si>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</si>
  <si>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</si>
  <si>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</si>
  <si>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</si>
  <si>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</si>
  <si>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</si>
  <si>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</si>
  <si>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</si>
  <si>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</si>
  <si>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</si>
  <si>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</si>
  <si>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</si>
  <si>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</si>
  <si>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</si>
  <si>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</si>
  <si>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</si>
  <si>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</si>
  <si>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</si>
  <si>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</si>
  <si>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</si>
  <si>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</si>
  <si>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</si>
  <si>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</si>
  <si>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</si>
  <si>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</si>
  <si>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</si>
  <si>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</si>
  <si>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</si>
  <si>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</si>
  <si>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</si>
  <si>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</si>
  <si>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</si>
  <si>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</si>
  <si>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</si>
  <si>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</si>
  <si>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</si>
  <si>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</si>
  <si>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</si>
  <si>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</si>
  <si>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</si>
  <si>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</si>
  <si>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</si>
  <si>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</si>
  <si>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</si>
  <si>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</si>
  <si>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</si>
  <si>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</si>
  <si>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</si>
  <si>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</si>
  <si>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</si>
  <si>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</si>
  <si>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</si>
  <si>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</si>
  <si>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</si>
  <si>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</si>
  <si>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</si>
  <si>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</si>
  <si>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</si>
  <si>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</si>
  <si>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</si>
  <si>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</si>
  <si>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</si>
  <si>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</si>
  <si>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</si>
  <si>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</si>
  <si>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</si>
  <si>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</si>
  <si>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</si>
  <si>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</si>
  <si>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</si>
  <si>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</si>
  <si>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</si>
  <si>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</si>
  <si>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</si>
  <si>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</si>
  <si>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</si>
  <si>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</si>
  <si>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</si>
  <si>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</si>
  <si>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</si>
  <si>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</si>
  <si>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</si>
  <si>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</si>
  <si>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</si>
  <si>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</si>
  <si>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</si>
  <si>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</si>
  <si>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</si>
  <si>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</si>
  <si>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</si>
  <si>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</si>
  <si>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</si>
  <si>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</si>
  <si>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</si>
  <si>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</si>
  <si>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</si>
  <si>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</si>
  <si>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</si>
  <si>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</si>
  <si>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</si>
  <si>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</si>
  <si>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</si>
  <si>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</si>
  <si>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</si>
  <si>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</si>
  <si>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</si>
  <si>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</si>
  <si>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</si>
  <si>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</si>
  <si>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</si>
  <si>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</si>
  <si>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</si>
  <si>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</si>
  <si>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</si>
  <si>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</si>
  <si>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</si>
  <si>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</si>
  <si>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</si>
  <si>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</si>
  <si>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</si>
  <si>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</si>
  <si>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</si>
  <si>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</si>
  <si>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</si>
  <si>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</si>
  <si>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</si>
  <si>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</si>
  <si>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</si>
  <si>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</si>
  <si>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</si>
  <si>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</si>
  <si>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</si>
  <si>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</si>
  <si>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</si>
  <si>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</si>
  <si>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</si>
  <si>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</si>
  <si>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</si>
  <si>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</si>
  <si>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</si>
  <si>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</si>
  <si>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</si>
  <si>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</si>
  <si>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</si>
  <si>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</si>
  <si>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</si>
  <si>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</si>
  <si>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</si>
  <si>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</si>
  <si>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</si>
  <si>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</si>
  <si>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</si>
  <si>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</si>
  <si>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</si>
  <si>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</si>
  <si>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</si>
  <si>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</si>
  <si>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</si>
  <si>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</si>
  <si>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</si>
  <si>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</si>
  <si>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</si>
  <si>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</si>
  <si>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</si>
  <si>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</si>
  <si>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</si>
  <si>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</si>
  <si>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</si>
  <si>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</si>
  <si>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</si>
  <si>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</si>
  <si>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</si>
  <si>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</si>
  <si>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</si>
  <si>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</si>
  <si>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</si>
  <si>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</si>
  <si>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</si>
  <si>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</si>
  <si>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</si>
  <si>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</si>
  <si>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</si>
  <si>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</si>
  <si>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</si>
  <si>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</si>
  <si>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</si>
  <si>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</si>
  <si>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</si>
  <si>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</si>
  <si>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</si>
  <si>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</si>
  <si>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</si>
  <si>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</si>
  <si>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</si>
  <si>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</si>
  <si>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</si>
  <si>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</si>
  <si>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</si>
  <si>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</si>
  <si>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</si>
  <si>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</si>
  <si>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</si>
  <si>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</si>
  <si>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</si>
  <si>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</si>
  <si>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</si>
  <si>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</si>
  <si>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</si>
  <si>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</si>
  <si>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</si>
  <si>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</si>
  <si>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</si>
  <si>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</si>
  <si>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</si>
  <si>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</si>
  <si>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</si>
  <si>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</si>
  <si>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</si>
  <si>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</si>
  <si>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</si>
  <si>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</si>
  <si>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</si>
  <si>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</si>
  <si>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</si>
  <si>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</si>
  <si>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</si>
  <si>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</si>
  <si>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</si>
  <si>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</si>
  <si>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</si>
  <si>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</si>
  <si>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</si>
  <si>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</si>
  <si>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</si>
  <si>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</si>
  <si>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</si>
  <si>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</si>
  <si>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</si>
  <si>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</si>
  <si>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</si>
  <si>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</si>
  <si>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</si>
  <si>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</si>
  <si>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</si>
  <si>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</si>
  <si>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</si>
  <si>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</si>
  <si>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</si>
  <si>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</si>
  <si>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</si>
  <si>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</si>
  <si>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</si>
  <si>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</si>
  <si>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</si>
  <si>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</si>
  <si>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</si>
  <si>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</si>
  <si>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</si>
  <si>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</si>
  <si>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</si>
  <si>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</si>
  <si>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</si>
  <si>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</si>
  <si>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</si>
  <si>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</si>
  <si>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</si>
  <si>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</si>
  <si>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</si>
  <si>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</si>
  <si>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</si>
  <si>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</si>
  <si>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</si>
  <si>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</si>
  <si>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</si>
  <si>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</si>
  <si>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</si>
  <si>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</si>
  <si>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</si>
  <si>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</si>
  <si>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</si>
  <si>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</si>
  <si>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</si>
  <si>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</si>
  <si>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</si>
  <si>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</si>
  <si>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</si>
  <si>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</si>
  <si>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</si>
  <si>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</si>
  <si>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</si>
  <si>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</si>
  <si>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</si>
  <si>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</si>
  <si>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</si>
  <si>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</si>
  <si>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</si>
  <si>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</si>
  <si>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</si>
  <si>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</si>
  <si>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</si>
  <si>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</si>
  <si>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</si>
  <si>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</si>
  <si>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</si>
  <si>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</si>
  <si>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</si>
  <si>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</si>
  <si>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</si>
  <si>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</si>
  <si>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</si>
  <si>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</si>
  <si>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</si>
  <si>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</si>
  <si>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</si>
  <si>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</si>
  <si>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</si>
  <si>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</si>
  <si>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</si>
  <si>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</si>
  <si>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</si>
  <si>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</si>
  <si>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</si>
  <si>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</si>
  <si>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</si>
  <si>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</si>
  <si>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</si>
  <si>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</si>
  <si>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</si>
  <si>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</si>
  <si>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</si>
  <si>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</si>
  <si>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</si>
  <si>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</si>
  <si>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</si>
  <si>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</si>
  <si>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</si>
  <si>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</si>
  <si>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</si>
  <si>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</si>
  <si>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</si>
  <si>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</si>
  <si>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</si>
  <si>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</si>
  <si>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</si>
  <si>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</si>
  <si>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</si>
  <si>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</si>
  <si>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</si>
  <si>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</si>
  <si>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</si>
  <si>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</si>
  <si>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</si>
  <si>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</si>
  <si>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</si>
  <si>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</si>
  <si>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</si>
  <si>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</si>
  <si>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</si>
  <si>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</si>
  <si>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</si>
  <si>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</si>
  <si>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</si>
  <si>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</si>
  <si>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</si>
  <si>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</si>
  <si>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</si>
  <si>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</si>
  <si>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</si>
  <si>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</si>
  <si>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</si>
  <si>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</si>
  <si>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</si>
  <si>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</si>
  <si>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</si>
  <si>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</si>
  <si>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</si>
  <si>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</si>
  <si>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</si>
  <si>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</si>
  <si>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</si>
  <si>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</si>
  <si>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</si>
  <si>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</si>
  <si>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</si>
  <si>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</si>
  <si>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</si>
  <si>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</si>
  <si>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</si>
  <si>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</si>
  <si>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</si>
  <si>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</si>
  <si>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</si>
  <si>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</si>
  <si>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</si>
  <si>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</si>
  <si>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</si>
  <si>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</si>
  <si>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</si>
  <si>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</si>
  <si>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</si>
  <si>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</si>
  <si>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</si>
  <si>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</si>
  <si>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</si>
  <si>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</si>
  <si>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</si>
  <si>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</si>
  <si>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</si>
  <si>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</si>
  <si>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</si>
  <si>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</si>
  <si>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</si>
  <si>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</si>
  <si>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</si>
  <si>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</si>
  <si>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</si>
  <si>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</si>
  <si>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</si>
  <si>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</si>
  <si>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</si>
  <si>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</si>
  <si>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</si>
  <si>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</si>
  <si>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</si>
  <si>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</si>
  <si>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</si>
  <si>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</si>
  <si>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</si>
  <si>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</si>
  <si>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</si>
  <si>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</si>
  <si>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</si>
  <si>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</si>
  <si>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</si>
  <si>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</si>
  <si>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</si>
  <si>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</si>
  <si>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</si>
  <si>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</si>
  <si>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</si>
  <si>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</si>
  <si>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</si>
  <si>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</si>
  <si>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</si>
  <si>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</si>
  <si>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</si>
  <si>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</si>
  <si>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</si>
  <si>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</si>
  <si>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</si>
  <si>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</si>
  <si>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</si>
  <si>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</si>
  <si>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</si>
  <si>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</si>
  <si>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</si>
  <si>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</si>
  <si>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</si>
  <si>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</si>
  <si>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</si>
  <si>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</si>
  <si>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</si>
  <si>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</si>
  <si>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</si>
  <si>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</si>
  <si>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</si>
  <si>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</si>
  <si>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</si>
  <si>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</si>
  <si>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</si>
  <si>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</si>
  <si>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</si>
  <si>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</si>
  <si>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</si>
  <si>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</si>
  <si>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</si>
  <si>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</si>
  <si>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</si>
  <si>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</si>
  <si>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</si>
  <si>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</si>
  <si>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</si>
  <si>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</si>
  <si>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</si>
  <si>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</si>
  <si>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</si>
  <si>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</si>
  <si>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</si>
  <si>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</si>
  <si>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</si>
  <si>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</si>
  <si>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</si>
  <si>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</si>
  <si>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</si>
  <si>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</si>
  <si>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</si>
  <si>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</si>
  <si>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</si>
  <si>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</si>
  <si>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</si>
  <si>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</si>
  <si>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</si>
  <si>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</si>
  <si>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</si>
  <si>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</si>
  <si>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</si>
  <si>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</si>
  <si>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</si>
  <si>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</si>
  <si>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</si>
  <si>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</si>
  <si>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</si>
  <si>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</si>
  <si>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</si>
  <si>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</si>
  <si>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</si>
  <si>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</si>
  <si>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</si>
  <si>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</si>
  <si>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</si>
  <si>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</si>
  <si>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</si>
  <si>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</si>
  <si>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</si>
  <si>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</si>
  <si>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</si>
  <si>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</si>
  <si>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</si>
  <si>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</si>
  <si>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</si>
  <si>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</si>
  <si>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</si>
  <si>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</si>
  <si>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</si>
  <si>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</si>
  <si>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</si>
  <si>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</si>
  <si>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</si>
  <si>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</si>
  <si>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</si>
  <si>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</si>
  <si>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</si>
  <si>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</si>
  <si>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</si>
  <si>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</si>
  <si>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</si>
  <si>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</si>
  <si>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</si>
  <si>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</si>
  <si>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</si>
  <si>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</si>
  <si>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</si>
  <si>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</si>
  <si>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</si>
  <si>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</si>
  <si>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</si>
  <si>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</si>
  <si>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</si>
  <si>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</si>
  <si>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</si>
  <si>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</si>
  <si>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</si>
  <si>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</si>
  <si>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</si>
  <si>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</si>
  <si>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</si>
  <si>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</si>
  <si>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</si>
  <si>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</si>
  <si>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</si>
  <si>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</si>
  <si>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</si>
  <si>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</si>
  <si>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</si>
  <si>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</si>
  <si>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</si>
  <si>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</si>
  <si>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</si>
  <si>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</si>
  <si>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</si>
  <si>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</si>
  <si>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</si>
  <si>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</si>
  <si>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</si>
  <si>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</si>
  <si>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</si>
  <si>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</si>
  <si>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</si>
  <si>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</si>
  <si>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</si>
  <si>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</si>
  <si>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</si>
  <si>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</si>
  <si>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</si>
  <si>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</si>
  <si>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</si>
  <si>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</si>
  <si>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</si>
  <si>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</si>
  <si>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</si>
  <si>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</si>
  <si>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</si>
  <si>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</si>
  <si>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</si>
  <si>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</si>
  <si>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</si>
  <si>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</si>
  <si>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</si>
  <si>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</si>
  <si>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</si>
  <si>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</si>
  <si>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</si>
  <si>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</si>
  <si>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</si>
  <si>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</si>
  <si>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</si>
  <si>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</si>
  <si>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</si>
  <si>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</si>
  <si>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</si>
  <si>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</si>
  <si>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</si>
  <si>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</si>
  <si>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</si>
  <si>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</si>
  <si>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</si>
  <si>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</si>
  <si>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</si>
  <si>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</si>
  <si>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</si>
  <si>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</si>
  <si>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</si>
  <si>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</si>
  <si>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</si>
  <si>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</si>
  <si>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</si>
  <si>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</si>
  <si>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</si>
  <si>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</si>
  <si>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</si>
  <si>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</si>
  <si>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</si>
  <si>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</si>
  <si>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</si>
  <si>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</si>
  <si>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</si>
  <si>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</si>
  <si>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</si>
  <si>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</si>
  <si>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</si>
  <si>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</si>
  <si>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</si>
  <si>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</si>
  <si>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</si>
  <si>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</si>
  <si>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</si>
  <si>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</si>
  <si>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</si>
  <si>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</si>
  <si>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</si>
  <si>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</si>
  <si>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</si>
  <si>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</si>
  <si>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</si>
  <si>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</si>
  <si>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</si>
  <si>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</si>
  <si>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</si>
  <si>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</si>
  <si>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</si>
  <si>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</si>
  <si>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</si>
  <si>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</si>
  <si>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</si>
  <si>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</si>
  <si>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</si>
  <si>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</si>
  <si>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</si>
  <si>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</si>
  <si>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</si>
  <si>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</si>
  <si>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</si>
  <si>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</si>
  <si>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</si>
  <si>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</si>
  <si>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</si>
  <si>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</si>
  <si>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</si>
  <si>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</si>
  <si>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</si>
  <si>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</si>
  <si>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</si>
  <si>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</si>
  <si>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</si>
  <si>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</si>
  <si>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</si>
  <si>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</si>
  <si>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</si>
  <si>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</si>
  <si>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</si>
  <si>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</si>
  <si>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</si>
  <si>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</si>
  <si>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</si>
  <si>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</si>
  <si>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</si>
  <si>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</si>
  <si>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</si>
  <si>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</si>
  <si>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</si>
  <si>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</si>
  <si>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</si>
  <si>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</si>
  <si>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</si>
  <si>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</si>
  <si>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</si>
  <si>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</si>
  <si>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</si>
  <si>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</si>
  <si>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</si>
  <si>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</si>
  <si>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</si>
  <si>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</si>
  <si>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</si>
  <si>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</si>
  <si>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</si>
  <si>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</si>
  <si>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</si>
  <si>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</si>
  <si>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</si>
  <si>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</si>
  <si>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</si>
  <si>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</si>
  <si>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</si>
  <si>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</si>
  <si>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</si>
  <si>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</si>
  <si>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</si>
  <si>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</si>
  <si>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</si>
  <si>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</si>
  <si>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</si>
  <si>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</si>
  <si>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</si>
  <si>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</si>
  <si>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</si>
  <si>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</si>
  <si>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</si>
  <si>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</si>
  <si>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</si>
  <si>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</si>
  <si>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</si>
  <si>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</si>
  <si>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</si>
  <si>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</si>
  <si>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</si>
  <si>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</si>
  <si>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</si>
  <si>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</si>
  <si>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</si>
  <si>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</si>
  <si>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</si>
  <si>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</si>
  <si>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</si>
  <si>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</si>
  <si>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</si>
  <si>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</si>
  <si>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</si>
  <si>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</si>
  <si>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</si>
  <si>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</si>
  <si>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</si>
  <si>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</si>
  <si>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</si>
  <si>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</si>
  <si>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</si>
  <si>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</si>
  <si>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</si>
  <si>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</si>
  <si>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</si>
  <si>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</si>
  <si>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</si>
  <si>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</si>
  <si>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</si>
  <si>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</si>
  <si>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</si>
  <si>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</si>
  <si>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</si>
  <si>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</si>
  <si>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</si>
  <si>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</si>
  <si>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</si>
  <si>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</si>
  <si>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</si>
  <si>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</si>
  <si>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</si>
  <si>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</si>
  <si>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</si>
  <si>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</si>
  <si>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</si>
  <si>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</si>
  <si>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</si>
  <si>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</si>
  <si>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</si>
  <si>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</si>
  <si>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</si>
  <si>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</si>
  <si>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</si>
  <si>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</si>
  <si>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</si>
  <si>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</si>
  <si>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</si>
  <si>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</si>
  <si>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</si>
  <si>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</si>
  <si>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</si>
  <si>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</si>
  <si>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</si>
  <si>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</si>
  <si>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</si>
  <si>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</si>
  <si>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</si>
  <si>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</si>
  <si>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</si>
  <si>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</si>
  <si>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</si>
  <si>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</si>
  <si>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</si>
  <si>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</si>
  <si>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</si>
  <si>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</si>
  <si>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</si>
  <si>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</si>
  <si>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</si>
  <si>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</si>
  <si>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</si>
  <si>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</si>
  <si>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</si>
  <si>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</si>
  <si>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</si>
  <si>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</si>
  <si>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</si>
  <si>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</si>
  <si>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</si>
  <si>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</si>
  <si>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</si>
  <si>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</si>
  <si>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</si>
  <si>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</si>
  <si>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</si>
  <si>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</si>
  <si>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</si>
  <si>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</si>
  <si>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</si>
  <si>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</si>
  <si>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</si>
  <si>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</si>
  <si>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</si>
  <si>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</si>
  <si>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</si>
  <si>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</si>
  <si>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</si>
  <si>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</si>
  <si>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</si>
  <si>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</si>
  <si>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</si>
  <si>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</si>
  <si>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</si>
  <si>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</si>
  <si>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</si>
  <si>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</si>
  <si>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</si>
  <si>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</si>
  <si>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</si>
  <si>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</si>
  <si>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</si>
  <si>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</si>
  <si>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</si>
  <si>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</si>
  <si>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</si>
  <si>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</si>
  <si>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</si>
  <si>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</si>
  <si>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</si>
  <si>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</si>
  <si>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</si>
  <si>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</si>
  <si>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</si>
  <si>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</si>
  <si>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</si>
  <si>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</si>
  <si>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</si>
  <si>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</si>
  <si>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</si>
  <si>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</si>
  <si>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</si>
  <si>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</si>
  <si>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</si>
  <si>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</si>
  <si>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</si>
  <si>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</si>
  <si>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</si>
  <si>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</si>
  <si>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</si>
  <si>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</si>
  <si>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</si>
  <si>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</si>
  <si>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</si>
  <si>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</si>
  <si>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</si>
  <si>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</si>
  <si>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</si>
  <si>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</si>
  <si>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</si>
  <si>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</si>
  <si>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</si>
  <si>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</si>
  <si>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</si>
  <si>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</si>
  <si>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</si>
  <si>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</si>
  <si>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</si>
  <si>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</si>
  <si>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</si>
  <si>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</si>
  <si>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</si>
  <si>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</si>
  <si>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</si>
  <si>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</si>
  <si>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</si>
  <si>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</si>
  <si>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</si>
  <si>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</si>
  <si>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</si>
  <si>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</si>
  <si>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</si>
  <si>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</si>
  <si>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</si>
  <si>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</si>
  <si>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</si>
  <si>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</si>
  <si>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</si>
  <si>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</si>
  <si>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</si>
  <si>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</si>
  <si>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</si>
  <si>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</si>
  <si>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</si>
  <si>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</si>
  <si>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</si>
  <si>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</si>
  <si>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</si>
  <si>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</si>
  <si>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</si>
  <si>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</si>
  <si>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</si>
  <si>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</si>
  <si>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</si>
  <si>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</si>
  <si>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</si>
  <si>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</si>
  <si>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</si>
  <si>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</si>
  <si>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</si>
  <si>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</si>
  <si>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</si>
  <si>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</si>
  <si>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</si>
  <si>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</si>
  <si>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</si>
  <si>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</si>
  <si>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</si>
  <si>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</si>
  <si>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</si>
  <si>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</si>
  <si>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</si>
  <si>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</si>
  <si>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</si>
  <si>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</si>
  <si>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</si>
  <si>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</si>
  <si>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</si>
  <si>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</si>
  <si>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</si>
  <si>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</si>
  <si>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</si>
  <si>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</si>
  <si>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</si>
  <si>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</si>
  <si>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</si>
  <si>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</si>
  <si>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</si>
  <si>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</si>
  <si>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</si>
  <si>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</si>
  <si>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</si>
  <si>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</si>
  <si>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</si>
  <si>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</si>
  <si>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</si>
  <si>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</si>
  <si>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</si>
  <si>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</si>
  <si>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</si>
  <si>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</si>
  <si>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</si>
  <si>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</si>
  <si>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</si>
  <si>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</si>
  <si>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</si>
  <si>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</si>
  <si>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</si>
  <si>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</si>
  <si>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</si>
  <si>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</si>
  <si>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</si>
  <si>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</si>
  <si>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</si>
  <si>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</si>
  <si>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</si>
  <si>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</si>
  <si>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</si>
  <si>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</si>
  <si>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</si>
  <si>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</si>
  <si>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</si>
  <si>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</si>
  <si>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</si>
  <si>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</si>
  <si>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</si>
  <si>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</si>
  <si>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</si>
  <si>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</si>
  <si>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</si>
  <si>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</si>
  <si>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</si>
  <si>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</si>
  <si>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</si>
  <si>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</si>
  <si>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</si>
  <si>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</si>
  <si>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</si>
  <si>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</si>
  <si>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</si>
  <si>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</si>
  <si>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</si>
  <si>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</si>
  <si>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</si>
  <si>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</si>
  <si>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</si>
  <si>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</si>
  <si>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</si>
  <si>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</si>
  <si>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</si>
  <si>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</si>
  <si>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</si>
  <si>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</si>
  <si>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</si>
  <si>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</si>
  <si>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</si>
  <si>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</si>
  <si>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</si>
  <si>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</si>
  <si>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</si>
  <si>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</si>
  <si>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</si>
  <si>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</si>
  <si>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</si>
  <si>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</si>
  <si>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</si>
  <si>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</si>
  <si>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</si>
  <si>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</si>
  <si>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</si>
  <si>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</si>
  <si>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</si>
  <si>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</si>
  <si>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</si>
  <si>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</si>
  <si>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</si>
  <si>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</si>
  <si>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</si>
  <si>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</si>
  <si>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</si>
  <si>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</si>
  <si>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</si>
  <si>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</si>
  <si>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</si>
  <si>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</si>
  <si>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</si>
  <si>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</si>
  <si>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</si>
  <si>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</si>
  <si>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</si>
  <si>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</si>
  <si>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</si>
  <si>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</si>
  <si>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</si>
  <si>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</si>
  <si>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</si>
  <si>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</si>
  <si>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</si>
  <si>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</si>
  <si>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</si>
  <si>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</si>
  <si>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</si>
  <si>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</si>
  <si>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</si>
  <si>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</si>
  <si>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</si>
  <si>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</si>
  <si>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</si>
  <si>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</si>
  <si>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</si>
  <si>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</si>
  <si>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</si>
  <si>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</si>
  <si>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</si>
  <si>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</si>
  <si>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</si>
  <si>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</si>
  <si>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</si>
  <si>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</si>
  <si>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</si>
  <si>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</si>
  <si>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</si>
  <si>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</si>
  <si>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</si>
  <si>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</si>
  <si>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</si>
  <si>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</si>
  <si>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</si>
  <si>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</si>
  <si>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</si>
  <si>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</si>
  <si>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</si>
  <si>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</si>
  <si>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</si>
  <si>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</si>
  <si>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</si>
  <si>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</si>
  <si>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</si>
  <si>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</si>
  <si>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</si>
  <si>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</si>
  <si>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</si>
  <si>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</si>
  <si>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</si>
  <si>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</si>
  <si>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</si>
  <si>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</si>
  <si>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</si>
  <si>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</si>
  <si>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</si>
  <si>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</si>
  <si>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</si>
  <si>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</si>
  <si>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</si>
  <si>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</si>
  <si>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</si>
  <si>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</si>
  <si>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</si>
  <si>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</si>
  <si>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</si>
  <si>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</si>
  <si>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</si>
  <si>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</si>
  <si>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</si>
  <si>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</si>
  <si>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</si>
  <si>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</si>
  <si>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</si>
  <si>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</si>
  <si>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</si>
  <si>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</si>
  <si>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</si>
  <si>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</si>
  <si>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</si>
  <si>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</si>
  <si>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</si>
  <si>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</si>
  <si>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</si>
  <si>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</si>
  <si>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</si>
  <si>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</si>
  <si>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</si>
  <si>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</si>
  <si>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</si>
  <si>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</si>
  <si>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</si>
  <si>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</si>
  <si>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</si>
  <si>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</si>
  <si>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</si>
  <si>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</si>
  <si>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</si>
  <si>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</si>
  <si>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</si>
  <si>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</si>
  <si>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</si>
  <si>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</si>
  <si>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</si>
  <si>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</si>
  <si>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</si>
  <si>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</si>
  <si>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</si>
  <si>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</si>
  <si>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</si>
  <si>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</si>
  <si>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</si>
  <si>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</si>
  <si>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</si>
  <si>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</si>
  <si>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</si>
  <si>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</si>
  <si>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</si>
  <si>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</si>
  <si>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</si>
  <si>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</si>
  <si>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</si>
  <si>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</si>
  <si>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</si>
  <si>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</si>
  <si>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</si>
  <si>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</si>
  <si>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</si>
  <si>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</si>
  <si>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</si>
  <si>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</si>
  <si>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</si>
  <si>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</si>
  <si>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</si>
  <si>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</si>
  <si>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</si>
  <si>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</si>
  <si>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</si>
  <si>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</si>
  <si>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</si>
  <si>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</si>
  <si>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</si>
  <si>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</si>
  <si>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</si>
  <si>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</si>
  <si>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</si>
  <si>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</si>
  <si>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</si>
  <si>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</si>
  <si>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</si>
  <si>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</si>
  <si>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</si>
  <si>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</si>
  <si>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</si>
  <si>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</si>
  <si>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</si>
  <si>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</si>
  <si>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</si>
  <si>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</si>
  <si>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</si>
  <si>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</si>
  <si>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</si>
  <si>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</si>
  <si>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</si>
  <si>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</si>
  <si>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</si>
  <si>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</si>
  <si>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</si>
  <si>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</si>
  <si>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</si>
  <si>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</si>
  <si>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</si>
  <si>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</si>
  <si>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</si>
  <si>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</si>
  <si>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</si>
  <si>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</si>
  <si>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</si>
  <si>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</si>
  <si>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</si>
  <si>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</si>
  <si>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</si>
  <si>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</si>
  <si>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</si>
  <si>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</si>
  <si>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</si>
  <si>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</si>
  <si>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</si>
  <si>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</si>
  <si>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</si>
  <si>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</si>
  <si>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</si>
  <si>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</si>
  <si>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</si>
  <si>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</si>
  <si>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</si>
  <si>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</si>
  <si>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</si>
  <si>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</si>
  <si>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</si>
  <si>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</si>
  <si>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</si>
  <si>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</si>
  <si>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</si>
  <si>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</si>
  <si>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</si>
  <si>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</si>
  <si>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</si>
  <si>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</si>
  <si>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</si>
  <si>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</si>
  <si>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</si>
  <si>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</si>
  <si>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</si>
  <si>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</si>
  <si>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</si>
  <si>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</si>
  <si>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</si>
  <si>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</si>
  <si>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</si>
  <si>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</si>
  <si>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</si>
  <si>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</si>
  <si>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</si>
  <si>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</si>
  <si>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</si>
  <si>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</si>
  <si>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</si>
  <si>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</si>
  <si>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</si>
  <si>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</si>
  <si>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</si>
  <si>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</si>
  <si>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</si>
  <si>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</si>
  <si>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</si>
  <si>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</si>
  <si>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</si>
  <si>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</si>
  <si>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</si>
  <si>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</si>
  <si>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</si>
  <si>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</si>
  <si>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</si>
  <si>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</si>
  <si>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</si>
  <si>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</si>
  <si>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</si>
  <si>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</si>
  <si>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</si>
  <si>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</si>
  <si>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</si>
  <si>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</si>
  <si>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</si>
  <si>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</si>
  <si>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</si>
  <si>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</si>
  <si>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</si>
  <si>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</si>
  <si>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</si>
  <si>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</si>
  <si>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</si>
  <si>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</si>
  <si>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</si>
  <si>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</si>
  <si>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</si>
  <si>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</si>
  <si>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</si>
  <si>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</si>
  <si>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</si>
  <si>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</si>
  <si>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</si>
  <si>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</si>
  <si>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</si>
  <si>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</si>
  <si>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</si>
  <si>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</si>
  <si>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</si>
  <si>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</si>
  <si>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</si>
  <si>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</si>
  <si>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</si>
  <si>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</si>
  <si>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</si>
  <si>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</si>
  <si>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</si>
  <si>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</si>
  <si>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</si>
  <si>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</si>
  <si>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</si>
  <si>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</si>
  <si>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</si>
  <si>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</si>
  <si>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</si>
  <si>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</si>
  <si>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</si>
  <si>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</si>
  <si>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</si>
  <si>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</si>
  <si>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</si>
  <si>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</si>
  <si>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</si>
  <si>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</si>
  <si>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</si>
  <si>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</si>
  <si>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</si>
  <si>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</si>
  <si>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</si>
  <si>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</si>
  <si>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</si>
  <si>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</si>
  <si>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</si>
  <si>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</si>
  <si>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</si>
  <si>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</si>
  <si>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</si>
  <si>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</si>
  <si>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</si>
  <si>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</si>
  <si>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</si>
  <si>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</si>
  <si>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</si>
  <si>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</si>
  <si>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</si>
  <si>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</si>
  <si>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</si>
  <si>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</si>
  <si>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</si>
  <si>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</si>
  <si>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</si>
  <si>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</si>
  <si>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</si>
  <si>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</si>
  <si>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</si>
  <si>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</si>
  <si>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</si>
  <si>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</si>
  <si>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</si>
  <si>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</si>
  <si>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</si>
  <si>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</si>
  <si>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</si>
  <si>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</si>
  <si>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</si>
  <si>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</si>
  <si>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</si>
  <si>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</si>
  <si>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</si>
  <si>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</si>
  <si>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</si>
  <si>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</si>
  <si>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</si>
  <si>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</si>
  <si>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</si>
  <si>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</si>
  <si>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</si>
  <si>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</si>
  <si>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</si>
  <si>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</si>
  <si>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</si>
  <si>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</si>
  <si>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</si>
  <si>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</si>
  <si>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</si>
  <si>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</si>
  <si>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</si>
  <si>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</si>
  <si>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</si>
  <si>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</si>
  <si>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</si>
  <si>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</si>
  <si>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</si>
  <si>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</si>
  <si>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</si>
  <si>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</si>
  <si>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</si>
  <si>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</si>
  <si>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</si>
  <si>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</si>
  <si>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</si>
  <si>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</si>
  <si>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</si>
  <si>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</si>
  <si>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</si>
  <si>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</si>
  <si>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</si>
  <si>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</si>
  <si>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</si>
  <si>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</si>
  <si>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</si>
  <si>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</si>
  <si>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</si>
  <si>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</si>
  <si>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</si>
  <si>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</si>
  <si>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</si>
  <si>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</si>
  <si>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</si>
  <si>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</si>
  <si>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</si>
  <si>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</si>
  <si>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</si>
  <si>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</si>
  <si>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</si>
  <si>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</si>
  <si>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</si>
  <si>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</si>
  <si>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</si>
  <si>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</si>
  <si>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</si>
  <si>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</si>
  <si>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</si>
  <si>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</si>
  <si>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</si>
  <si>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</si>
  <si>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</si>
  <si>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</si>
  <si>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</si>
  <si>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</si>
  <si>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</si>
  <si>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</si>
  <si>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</si>
  <si>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</si>
  <si>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</si>
  <si>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</si>
  <si>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</si>
  <si>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</si>
  <si>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</si>
  <si>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</si>
  <si>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</si>
  <si>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</si>
  <si>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</si>
  <si>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</si>
  <si>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</si>
  <si>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</si>
  <si>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</si>
  <si>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</si>
  <si>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</si>
  <si>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</si>
  <si>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</si>
  <si>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</si>
  <si>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</si>
  <si>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</si>
  <si>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</si>
  <si>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</si>
  <si>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</si>
  <si>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</si>
  <si>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</si>
  <si>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</si>
  <si>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</si>
  <si>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</si>
  <si>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</si>
  <si>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</si>
  <si>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</si>
  <si>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</si>
  <si>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</si>
  <si>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</si>
  <si>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</si>
  <si>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</si>
  <si>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</si>
  <si>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</si>
  <si>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</si>
  <si>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</si>
  <si>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</si>
  <si>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</si>
  <si>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</si>
  <si>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</si>
  <si>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</si>
  <si>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</si>
  <si>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</si>
  <si>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</si>
  <si>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</si>
  <si>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</si>
  <si>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</si>
  <si>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</si>
  <si>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</si>
  <si>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</si>
  <si>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</si>
  <si>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</si>
  <si>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</si>
  <si>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</si>
  <si>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</si>
  <si>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</si>
  <si>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</si>
  <si>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</si>
  <si>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</si>
  <si>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</si>
  <si>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</si>
  <si>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</si>
  <si>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</si>
  <si>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</si>
  <si>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</si>
  <si>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</si>
  <si>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</si>
  <si>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</si>
  <si>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</si>
  <si>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</si>
  <si>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</si>
  <si>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</si>
  <si>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</si>
  <si>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</si>
  <si>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</si>
  <si>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</si>
  <si>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</si>
  <si>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</si>
  <si>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</si>
  <si>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</si>
  <si>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</si>
  <si>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</si>
  <si>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</si>
  <si>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</si>
  <si>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</si>
  <si>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</si>
  <si>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</si>
  <si>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</si>
  <si>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</si>
  <si>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</si>
  <si>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</si>
  <si>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</si>
  <si>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</si>
  <si>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</si>
  <si>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</si>
  <si>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</si>
  <si>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</si>
  <si>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</si>
  <si>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</si>
  <si>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</si>
  <si>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</si>
  <si>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</si>
  <si>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</si>
  <si>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</si>
  <si>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</si>
  <si>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</si>
  <si>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</si>
  <si>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</si>
  <si>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</si>
  <si>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</si>
  <si>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</si>
  <si>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</si>
  <si>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</si>
  <si>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</si>
  <si>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</si>
  <si>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</si>
  <si>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</si>
  <si>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</si>
  <si>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</si>
  <si>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</si>
  <si>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</si>
  <si>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</si>
  <si>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</si>
  <si>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</si>
  <si>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</si>
  <si>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</si>
  <si>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</si>
  <si>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</si>
  <si>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</si>
  <si>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</si>
  <si>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</si>
  <si>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</si>
  <si>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</si>
  <si>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</si>
  <si>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</si>
  <si>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</si>
  <si>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</si>
  <si>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</si>
  <si>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</si>
  <si>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</si>
  <si>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</si>
  <si>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</si>
  <si>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</si>
  <si>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</si>
  <si>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</si>
  <si>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</si>
  <si>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</si>
  <si>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</si>
  <si>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</si>
  <si>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</si>
  <si>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</si>
  <si>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</si>
  <si>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</si>
  <si>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</si>
  <si>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</si>
  <si>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</si>
  <si>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</si>
  <si>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</si>
  <si>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</si>
  <si>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</si>
  <si>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</si>
  <si>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</si>
  <si>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</si>
  <si>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</si>
  <si>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</si>
  <si>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</si>
  <si>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</si>
  <si>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</si>
  <si>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</si>
  <si>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</si>
  <si>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</si>
  <si>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</si>
  <si>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</si>
  <si>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</si>
  <si>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</si>
  <si>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</si>
  <si>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</si>
  <si>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</si>
  <si>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</si>
  <si>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</si>
  <si>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</si>
  <si>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</si>
  <si>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</si>
  <si>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</si>
  <si>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</si>
  <si>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</si>
  <si>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</si>
  <si>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</si>
  <si>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</si>
  <si>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</si>
  <si>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</si>
  <si>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</si>
  <si>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</si>
  <si>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</si>
  <si>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</si>
  <si>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</si>
  <si>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</si>
  <si>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</si>
  <si>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</si>
  <si>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</si>
  <si>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</si>
  <si>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</si>
  <si>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</si>
  <si>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</si>
  <si>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</si>
  <si>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</si>
  <si>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</si>
  <si>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</si>
  <si>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</si>
  <si>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</si>
  <si>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</si>
  <si>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</si>
  <si>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</si>
  <si>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</si>
  <si>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</si>
  <si>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</si>
  <si>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</si>
  <si>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</si>
  <si>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</si>
  <si>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</si>
  <si>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</si>
  <si>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</si>
  <si>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</si>
  <si>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</si>
  <si>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</si>
  <si>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</si>
  <si>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</si>
  <si>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</si>
  <si>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</si>
  <si>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</si>
  <si>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</si>
  <si>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</si>
  <si>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</si>
  <si>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</si>
  <si>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</si>
  <si>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</si>
  <si>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</si>
  <si>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</si>
  <si>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</si>
  <si>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</si>
  <si>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</si>
  <si>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</si>
  <si>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</si>
  <si>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</si>
  <si>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</si>
  <si>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</si>
  <si>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</si>
  <si>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</si>
  <si>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</si>
  <si>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</si>
  <si>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</si>
  <si>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</si>
  <si>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</si>
  <si>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</si>
  <si>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</si>
  <si>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</si>
  <si>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</si>
  <si>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</si>
  <si>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</si>
  <si>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</si>
  <si>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</si>
  <si>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</si>
  <si>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</si>
  <si>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</si>
  <si>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</si>
  <si>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</si>
  <si>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</si>
  <si>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</si>
  <si>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</si>
  <si>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</si>
  <si>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</si>
  <si>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</si>
  <si>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</si>
  <si>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</si>
  <si>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</si>
  <si>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</si>
  <si>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</si>
  <si>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</si>
  <si>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</si>
  <si>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</si>
  <si>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</si>
  <si>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</si>
  <si>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</si>
  <si>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</si>
  <si>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</si>
  <si>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</si>
  <si>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</si>
  <si>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</si>
  <si>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</si>
  <si>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</si>
  <si>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</si>
  <si>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</si>
  <si>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</si>
  <si>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</si>
  <si>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</si>
  <si>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</si>
  <si>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</si>
  <si>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</si>
  <si>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</si>
  <si>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</si>
  <si>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</si>
  <si>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</si>
  <si>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</si>
  <si>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</si>
  <si>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</si>
  <si>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</si>
  <si>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</si>
  <si>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</si>
  <si>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</si>
  <si>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</si>
  <si>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</si>
  <si>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</si>
  <si>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</si>
  <si>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</si>
  <si>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</si>
  <si>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</si>
  <si>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</si>
  <si>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</si>
  <si>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</si>
  <si>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</si>
  <si>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</si>
  <si>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</si>
  <si>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</si>
  <si>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</si>
  <si>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</si>
  <si>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</si>
  <si>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</si>
  <si>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</si>
  <si>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</si>
  <si>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</si>
  <si>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</si>
  <si>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</si>
  <si>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</si>
  <si>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</si>
  <si>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</si>
  <si>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</si>
  <si>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</si>
  <si>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</si>
  <si>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</si>
  <si>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</si>
  <si>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</si>
  <si>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</si>
  <si>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</si>
  <si>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</si>
  <si>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</si>
  <si>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</si>
  <si>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</si>
  <si>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</si>
  <si>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</si>
  <si>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</si>
  <si>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</si>
  <si>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</si>
  <si>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</si>
  <si>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</si>
  <si>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</si>
  <si>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</si>
  <si>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</si>
  <si>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</si>
  <si>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</si>
  <si>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</si>
  <si>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</si>
  <si>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</si>
  <si>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</si>
  <si>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</si>
  <si>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</si>
  <si>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</si>
  <si>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</si>
  <si>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</si>
  <si>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</si>
  <si>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</si>
  <si>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</si>
  <si>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</si>
  <si>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</si>
  <si>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</si>
  <si>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</si>
  <si>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</si>
  <si>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</si>
  <si>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</si>
  <si>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</si>
  <si>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</si>
  <si>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</si>
  <si>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</si>
  <si>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</si>
  <si>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</si>
  <si>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</si>
  <si>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</si>
  <si>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</si>
  <si>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</si>
  <si>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</si>
  <si>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</si>
  <si>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</si>
  <si>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</si>
  <si>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</si>
  <si>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</si>
  <si>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</si>
  <si>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</si>
  <si>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</si>
  <si>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</si>
  <si>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</si>
  <si>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</si>
  <si>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</si>
  <si>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</si>
  <si>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</si>
  <si>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</si>
  <si>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</si>
  <si>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</si>
  <si>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</si>
  <si>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</si>
  <si>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</si>
  <si>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</si>
  <si>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</si>
  <si>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</si>
  <si>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</si>
  <si>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</si>
  <si>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</si>
  <si>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</si>
  <si>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</si>
  <si>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</si>
  <si>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</si>
  <si>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</si>
  <si>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</si>
  <si>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</si>
  <si>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</si>
  <si>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</si>
  <si>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</si>
  <si>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</si>
  <si>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</si>
  <si>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</si>
  <si>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</si>
  <si>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</si>
  <si>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</si>
  <si>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</si>
  <si>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</si>
  <si>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</si>
  <si>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</si>
  <si>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</si>
  <si>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</si>
  <si>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</si>
  <si>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</si>
  <si>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</si>
  <si>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</si>
  <si>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</si>
  <si>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</si>
  <si>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</si>
  <si>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</si>
  <si>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</si>
  <si>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</si>
  <si>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</si>
  <si>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</si>
  <si>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</si>
  <si>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</si>
  <si>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</si>
  <si>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</si>
  <si>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</si>
  <si>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</si>
  <si>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</si>
  <si>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</si>
  <si>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</si>
  <si>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</si>
  <si>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</si>
  <si>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</si>
  <si>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</si>
  <si>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</si>
  <si>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</si>
  <si>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</si>
  <si>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</si>
  <si>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</si>
  <si>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</si>
  <si>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</si>
  <si>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</si>
  <si>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</si>
  <si>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</si>
  <si>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</si>
  <si>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</si>
  <si>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</si>
  <si>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</si>
  <si>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</si>
  <si>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</si>
  <si>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</si>
  <si>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</si>
  <si>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</si>
  <si>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</si>
  <si>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</si>
  <si>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</si>
  <si>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</si>
  <si>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</si>
  <si>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</si>
  <si>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</si>
  <si>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</si>
  <si>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</si>
  <si>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</si>
  <si>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</si>
  <si>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</si>
  <si>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</si>
  <si>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</si>
  <si>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</si>
  <si>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</si>
  <si>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</si>
  <si>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</si>
  <si>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</si>
  <si>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</si>
  <si>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</si>
  <si>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</si>
  <si>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</si>
  <si>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</si>
  <si>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</si>
  <si>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</si>
  <si>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</si>
  <si>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</si>
  <si>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</si>
  <si>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</si>
  <si>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</si>
  <si>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</si>
  <si>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</si>
  <si>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</si>
  <si>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</si>
  <si>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</si>
  <si>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</si>
  <si>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</si>
  <si>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</si>
  <si>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</si>
  <si>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</si>
  <si>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</si>
  <si>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</si>
  <si>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</si>
  <si>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</si>
  <si>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</si>
  <si>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</si>
  <si>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</si>
  <si>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</si>
  <si>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</si>
  <si>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</si>
  <si>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</si>
  <si>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</si>
  <si>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</si>
  <si>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</si>
  <si>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</si>
  <si>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</si>
  <si>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</si>
  <si>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</si>
  <si>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</si>
  <si>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</si>
  <si>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</si>
  <si>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</si>
  <si>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</si>
  <si>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</si>
  <si>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</si>
  <si>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</si>
  <si>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</si>
  <si>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</si>
  <si>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</si>
  <si>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</si>
  <si>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</si>
  <si>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</si>
  <si>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</si>
  <si>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</si>
  <si>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</si>
  <si>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</si>
  <si>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</si>
  <si>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</si>
  <si>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</si>
  <si>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</si>
  <si>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</si>
  <si>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</si>
  <si>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</si>
  <si>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</si>
  <si>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</si>
  <si>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</si>
  <si>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</si>
  <si>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</si>
  <si>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</si>
  <si>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</si>
  <si>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</si>
  <si>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</si>
  <si>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</si>
  <si>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</si>
  <si>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</si>
  <si>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</si>
  <si>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</si>
  <si>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</si>
  <si>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</si>
  <si>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</si>
  <si>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</si>
  <si>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</si>
  <si>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</si>
  <si>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</si>
  <si>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</si>
  <si>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</si>
  <si>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</si>
  <si>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</si>
  <si>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</si>
  <si>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</si>
  <si>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</si>
  <si>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</si>
  <si>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</si>
  <si>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</si>
  <si>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</si>
  <si>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</si>
  <si>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</si>
  <si>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</si>
  <si>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</si>
  <si>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</si>
  <si>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</si>
  <si>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</si>
  <si>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</si>
  <si>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</si>
  <si>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</si>
  <si>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</si>
  <si>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</si>
  <si>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</si>
  <si>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</si>
  <si>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</si>
  <si>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</si>
  <si>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</si>
  <si>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</si>
  <si>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</si>
  <si>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</si>
  <si>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</si>
  <si>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</si>
  <si>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</si>
  <si>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</si>
  <si>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</si>
  <si>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</si>
  <si>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</si>
  <si>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</si>
  <si>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</si>
  <si>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</si>
  <si>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</si>
  <si>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</si>
  <si>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</si>
  <si>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</si>
  <si>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</si>
  <si>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</si>
  <si>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</si>
  <si>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</si>
  <si>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</si>
  <si>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</si>
  <si>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</si>
  <si>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</si>
  <si>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</si>
  <si>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</si>
  <si>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</si>
  <si>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</si>
  <si>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</si>
  <si>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</si>
  <si>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</si>
  <si>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</si>
  <si>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</si>
  <si>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</si>
  <si>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</si>
  <si>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</si>
  <si>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</si>
  <si>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</si>
  <si>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</si>
  <si>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</si>
  <si>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</si>
  <si>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</si>
  <si>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</si>
  <si>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</si>
  <si>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</si>
  <si>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</si>
  <si>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</si>
  <si>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</si>
  <si>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</si>
  <si>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</si>
  <si>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</si>
  <si>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</si>
  <si>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</si>
  <si>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</si>
  <si>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</si>
  <si>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</si>
  <si>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</si>
  <si>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</si>
  <si>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</si>
  <si>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</si>
  <si>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</si>
  <si>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</si>
  <si>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</si>
  <si>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</si>
  <si>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</si>
  <si>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</si>
  <si>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</si>
  <si>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</si>
  <si>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</si>
  <si>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</si>
  <si>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</si>
  <si>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</si>
  <si>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</si>
  <si>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</si>
  <si>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</si>
  <si>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</si>
  <si>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</si>
  <si>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</si>
  <si>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</si>
  <si>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</si>
  <si>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</si>
  <si>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</si>
  <si>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</si>
  <si>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</si>
  <si>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</si>
  <si>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</si>
  <si>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</si>
  <si>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</si>
  <si>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</si>
  <si>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</si>
  <si>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</si>
  <si>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</si>
  <si>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</si>
  <si>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</si>
  <si>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</si>
  <si>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</si>
  <si>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</si>
  <si>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</si>
  <si>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</si>
  <si>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</si>
  <si>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</si>
  <si>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</si>
  <si>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</si>
  <si>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</si>
  <si>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</si>
  <si>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</si>
  <si>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</si>
  <si>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</si>
  <si>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</si>
  <si>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</si>
  <si>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</si>
  <si>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</si>
  <si>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</si>
  <si>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</si>
  <si>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</si>
  <si>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</si>
  <si>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</si>
  <si>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</si>
  <si>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</si>
  <si>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</si>
  <si>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</si>
  <si>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</si>
  <si>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</si>
  <si>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</si>
  <si>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</si>
  <si>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</si>
  <si>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</si>
  <si>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</si>
  <si>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</si>
  <si>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</si>
  <si>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</si>
  <si>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</si>
  <si>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</si>
  <si>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</si>
  <si>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</si>
  <si>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</si>
  <si>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</si>
  <si>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</si>
  <si>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</si>
  <si>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</si>
  <si>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</si>
  <si>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</si>
  <si>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</si>
  <si>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</si>
  <si>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</si>
  <si>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</si>
  <si>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</si>
  <si>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</si>
  <si>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</si>
  <si>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</si>
  <si>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</si>
  <si>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</si>
  <si>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</si>
  <si>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</si>
  <si>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</si>
  <si>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</si>
  <si>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</si>
  <si>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</si>
  <si>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</si>
  <si>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</si>
  <si>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</si>
  <si>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</si>
  <si>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</si>
  <si>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</si>
  <si>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</si>
  <si>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</si>
  <si>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</si>
  <si>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</si>
  <si>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</si>
  <si>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</si>
  <si>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</si>
  <si>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</si>
  <si>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</si>
  <si>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</si>
  <si>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</si>
  <si>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</si>
  <si>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</si>
  <si>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</si>
  <si>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</si>
  <si>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</si>
  <si>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</si>
  <si>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</si>
  <si>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</si>
  <si>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</si>
  <si>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</si>
  <si>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</si>
  <si>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</si>
  <si>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</si>
  <si>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</si>
  <si>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</si>
  <si>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</si>
  <si>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</si>
  <si>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</si>
  <si>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</si>
  <si>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</si>
  <si>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</si>
  <si>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</si>
  <si>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</si>
  <si>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</si>
  <si>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</si>
  <si>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</si>
  <si>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</si>
  <si>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</si>
  <si>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</si>
  <si>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</si>
  <si>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</si>
  <si>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</si>
  <si>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</si>
  <si>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</si>
  <si>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</si>
  <si>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</si>
  <si>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</si>
  <si>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</si>
  <si>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</si>
  <si>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</si>
  <si>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</si>
  <si>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</si>
  <si>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</si>
  <si>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</si>
  <si>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</si>
  <si>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</si>
  <si>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</si>
  <si>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</si>
  <si>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</si>
  <si>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</si>
  <si>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</si>
  <si>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</si>
  <si>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</si>
  <si>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</si>
  <si>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</si>
  <si>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</si>
  <si>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</si>
  <si>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</si>
  <si>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</si>
  <si>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</si>
  <si>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</si>
  <si>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</si>
  <si>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</si>
  <si>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</si>
  <si>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</si>
  <si>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</si>
  <si>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</si>
  <si>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</si>
  <si>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</si>
  <si>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</si>
  <si>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</si>
  <si>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</si>
  <si>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</si>
  <si>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</si>
  <si>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</si>
  <si>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</si>
  <si>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</si>
  <si>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</si>
  <si>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</si>
  <si>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</si>
  <si>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</si>
  <si>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</si>
  <si>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</si>
  <si>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</si>
  <si>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</si>
  <si>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</si>
  <si>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</si>
  <si>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</si>
  <si>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</si>
  <si>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</si>
  <si>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</si>
  <si>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</si>
  <si>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</si>
  <si>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</si>
  <si>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</si>
  <si>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</si>
  <si>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</si>
  <si>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</si>
  <si>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</si>
  <si>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</si>
  <si>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</si>
  <si>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</si>
  <si>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</si>
  <si>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</si>
  <si>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</si>
  <si>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</si>
  <si>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</si>
  <si>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</si>
  <si>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</si>
  <si>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</si>
  <si>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</si>
  <si>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</si>
  <si>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</si>
  <si>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</si>
  <si>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</si>
  <si>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</si>
  <si>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</si>
  <si>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</si>
  <si>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</si>
  <si>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</si>
  <si>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</si>
  <si>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</si>
  <si>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</si>
  <si>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</si>
  <si>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</si>
  <si>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</si>
  <si>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</si>
  <si>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</si>
  <si>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</si>
  <si>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</si>
  <si>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</si>
  <si>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</si>
  <si>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</si>
  <si>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</si>
  <si>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</si>
  <si>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</si>
  <si>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</si>
  <si>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</si>
  <si>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</si>
  <si>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</si>
  <si>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</si>
  <si>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</si>
  <si>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</si>
  <si>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</si>
  <si>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</si>
  <si>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</si>
  <si>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</si>
  <si>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</si>
  <si>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</si>
  <si>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</si>
  <si>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</si>
  <si>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</si>
  <si>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</si>
  <si>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</si>
  <si>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</si>
  <si>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</si>
  <si>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</si>
  <si>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</si>
  <si>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</si>
  <si>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</si>
  <si>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</si>
  <si>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</si>
  <si>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</si>
  <si>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</si>
  <si>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</si>
  <si>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</si>
  <si>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</si>
  <si>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</si>
  <si>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</si>
  <si>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</si>
  <si>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</si>
  <si>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</si>
  <si>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</si>
  <si>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</si>
  <si>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</si>
  <si>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</si>
  <si>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</si>
  <si>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</si>
  <si>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</si>
  <si>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</si>
  <si>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</si>
  <si>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</si>
  <si>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</si>
  <si>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</si>
  <si>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</si>
  <si>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</si>
  <si>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</si>
  <si>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</si>
  <si>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</si>
  <si>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</si>
  <si>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</si>
  <si>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</si>
  <si>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</si>
  <si>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</si>
  <si>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</si>
  <si>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</si>
  <si>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</si>
  <si>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</si>
  <si>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</si>
  <si>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</si>
  <si>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</si>
  <si>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</si>
  <si>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</si>
  <si>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</si>
  <si>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</si>
  <si>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</si>
  <si>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</si>
  <si>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</si>
  <si>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</si>
  <si>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</si>
  <si>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</si>
  <si>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</si>
  <si>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</si>
  <si>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</si>
  <si>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</si>
  <si>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</si>
  <si>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</si>
  <si>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</si>
  <si>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</si>
  <si>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</si>
  <si>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</si>
  <si>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</si>
  <si>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</si>
  <si>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</si>
  <si>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</si>
  <si>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</si>
  <si>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</si>
  <si>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</si>
  <si>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</si>
  <si>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</si>
  <si>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</si>
  <si>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</si>
  <si>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</si>
  <si>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</si>
  <si>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</si>
  <si>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</si>
  <si>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</si>
  <si>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</si>
  <si>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</si>
  <si>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</si>
  <si>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</si>
  <si>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</si>
  <si>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</si>
  <si>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</si>
  <si>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</si>
  <si>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</si>
  <si>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</si>
  <si>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</si>
  <si>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</si>
  <si>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</si>
  <si>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</si>
  <si>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</si>
  <si>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</si>
  <si>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</si>
  <si>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</si>
  <si>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</si>
  <si>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</si>
  <si>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</si>
  <si>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</si>
  <si>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</si>
  <si>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</si>
  <si>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</si>
  <si>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</si>
  <si>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</si>
  <si>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</si>
  <si>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</si>
  <si>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</si>
  <si>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</si>
  <si>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</si>
  <si>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</si>
  <si>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</si>
  <si>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</si>
  <si>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</si>
  <si>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</si>
  <si>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</si>
  <si>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</si>
  <si>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</si>
  <si>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</si>
  <si>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</si>
  <si>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</si>
  <si>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</si>
  <si>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</si>
  <si>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</si>
  <si>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</si>
  <si>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</si>
  <si>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</si>
  <si>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</si>
  <si>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</si>
  <si>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</si>
  <si>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</si>
  <si>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</si>
  <si>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</si>
  <si>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</si>
  <si>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</si>
  <si>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</si>
  <si>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</si>
  <si>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</si>
  <si>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</si>
  <si>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</si>
  <si>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</si>
  <si>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</si>
  <si>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</si>
  <si>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</si>
  <si>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</si>
  <si>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</si>
  <si>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</si>
  <si>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</si>
  <si>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</si>
  <si>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</si>
  <si>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</si>
  <si>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</si>
  <si>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</si>
  <si>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</si>
  <si>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</si>
  <si>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</si>
  <si>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</si>
  <si>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</si>
  <si>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</si>
  <si>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</si>
  <si>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</si>
  <si>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</si>
  <si>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</si>
  <si>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</si>
  <si>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</si>
  <si>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</si>
  <si>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</si>
  <si>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</si>
  <si>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</si>
  <si>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</si>
  <si>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</si>
  <si>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</si>
  <si>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</si>
  <si>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</si>
  <si>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</si>
  <si>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</si>
  <si>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</si>
  <si>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</si>
  <si>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</si>
  <si>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</si>
  <si>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</si>
  <si>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</si>
  <si>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</si>
  <si>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</si>
  <si>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</si>
  <si>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</si>
  <si>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</si>
  <si>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</si>
  <si>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</si>
  <si>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</si>
  <si>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</si>
  <si>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</si>
  <si>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</si>
  <si>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</si>
  <si>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</si>
  <si>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</si>
  <si>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</si>
  <si>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</si>
  <si>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</si>
  <si>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</si>
  <si>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</si>
  <si>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</si>
  <si>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</si>
  <si>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</si>
  <si>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</si>
  <si>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</si>
  <si>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</si>
  <si>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</si>
  <si>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</si>
  <si>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</si>
  <si>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</si>
  <si>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</si>
  <si>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</si>
  <si>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</si>
  <si>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</si>
  <si>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</si>
  <si>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</si>
  <si>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</si>
  <si>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</si>
  <si>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</si>
  <si>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</si>
  <si>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</si>
  <si>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</si>
  <si>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</si>
  <si>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</si>
  <si>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</si>
  <si>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</si>
  <si>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</si>
  <si>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</si>
  <si>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</si>
  <si>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</si>
  <si>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</si>
  <si>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</si>
  <si>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</si>
  <si>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</si>
  <si>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</si>
  <si>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</si>
  <si>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</si>
  <si>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</si>
  <si>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</si>
  <si>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</si>
  <si>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</si>
  <si>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</si>
  <si>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</si>
  <si>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</si>
  <si>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</si>
  <si>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</si>
  <si>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</si>
  <si>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</si>
  <si>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</si>
  <si>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</si>
  <si>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</si>
  <si>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</si>
  <si>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</si>
  <si>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</si>
  <si>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</si>
  <si>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</si>
  <si>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</si>
  <si>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</si>
  <si>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</si>
  <si>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</si>
  <si>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</si>
  <si>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</si>
  <si>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</si>
  <si>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</si>
  <si>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</si>
  <si>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</si>
  <si>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</si>
  <si>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</si>
  <si>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</si>
  <si>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</si>
  <si>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</si>
  <si>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</si>
  <si>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</si>
  <si>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</si>
  <si>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</si>
  <si>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</si>
  <si>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</si>
  <si>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</si>
  <si>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</si>
  <si>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</si>
  <si>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</si>
  <si>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</si>
  <si>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</si>
  <si>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</si>
  <si>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</si>
  <si>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</si>
  <si>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</si>
  <si>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</si>
  <si>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</si>
  <si>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</si>
  <si>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</si>
  <si>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</si>
  <si>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</si>
  <si>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</si>
  <si>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</si>
  <si>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</si>
  <si>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</si>
  <si>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</si>
  <si>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</si>
  <si>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</si>
  <si>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</si>
  <si>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</si>
  <si>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</si>
  <si>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</si>
  <si>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</si>
  <si>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</si>
  <si>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</si>
  <si>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</si>
  <si>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</si>
  <si>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</si>
  <si>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</si>
  <si>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</si>
  <si>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</si>
  <si>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</si>
  <si>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</si>
  <si>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</si>
  <si>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</si>
  <si>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</si>
  <si>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</si>
  <si>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</si>
  <si>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</si>
  <si>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</si>
  <si>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</si>
  <si>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</si>
  <si>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</si>
  <si>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</si>
  <si>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</si>
  <si>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</si>
  <si>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</si>
  <si>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</si>
  <si>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</si>
  <si>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</si>
  <si>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</si>
  <si>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</si>
  <si>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</si>
  <si>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</si>
  <si>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</si>
  <si>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</si>
  <si>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</si>
  <si>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</si>
  <si>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</si>
  <si>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</si>
  <si>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</si>
  <si>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</si>
  <si>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</si>
  <si>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</si>
  <si>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</si>
  <si>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</si>
  <si>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</si>
  <si>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</si>
  <si>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</si>
  <si>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</si>
  <si>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</si>
  <si>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</si>
  <si>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</si>
  <si>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</si>
  <si>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</si>
  <si>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</si>
  <si>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</si>
  <si>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</si>
  <si>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</si>
  <si>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</si>
  <si>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</si>
  <si>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</si>
  <si>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</si>
  <si>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</si>
  <si>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</si>
  <si>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</si>
  <si>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</si>
  <si>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</si>
  <si>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</si>
  <si>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</si>
  <si>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</si>
  <si>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</si>
  <si>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</si>
  <si>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</si>
  <si>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</si>
  <si>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</si>
  <si>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</si>
  <si>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</si>
  <si>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</si>
  <si>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</si>
  <si>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</si>
  <si>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</si>
  <si>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</si>
  <si>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</si>
  <si>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</si>
  <si>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</si>
  <si>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</si>
  <si>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</si>
  <si>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</si>
  <si>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</si>
  <si>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</si>
  <si>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</si>
  <si>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</si>
  <si>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</si>
  <si>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</si>
  <si>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</si>
  <si>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</si>
  <si>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</si>
  <si>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</si>
  <si>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</si>
  <si>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</si>
  <si>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</si>
  <si>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</si>
  <si>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</si>
  <si>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</si>
  <si>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</si>
  <si>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</si>
  <si>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</si>
  <si>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</si>
  <si>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</si>
  <si>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</si>
  <si>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</si>
  <si>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</si>
  <si>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</si>
  <si>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</si>
  <si>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</si>
  <si>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</si>
  <si>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</si>
  <si>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</si>
  <si>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</si>
  <si>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</si>
  <si>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</si>
  <si>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</si>
  <si>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</si>
  <si>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</si>
  <si>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</si>
  <si>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</si>
  <si>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</si>
  <si>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</si>
  <si>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</si>
  <si>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</si>
  <si>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</si>
  <si>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</si>
  <si>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</si>
  <si>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</si>
  <si>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</si>
  <si>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</si>
  <si>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</si>
  <si>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</si>
  <si>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</si>
  <si>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</si>
  <si>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</si>
  <si>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</si>
  <si>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</si>
  <si>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</si>
  <si>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</si>
  <si>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</si>
  <si>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</si>
  <si>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</si>
  <si>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</si>
  <si>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</si>
  <si>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</si>
  <si>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</si>
  <si>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</si>
  <si>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</si>
  <si>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</si>
  <si>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</si>
  <si>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</si>
  <si>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</si>
  <si>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</si>
  <si>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</si>
  <si>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</si>
  <si>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</si>
  <si>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</si>
  <si>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</si>
  <si>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</si>
  <si>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</si>
  <si>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</si>
  <si>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</si>
  <si>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</si>
  <si>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</si>
  <si>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</si>
  <si>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</si>
  <si>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</si>
  <si>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</si>
  <si>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</si>
  <si>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</si>
  <si>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</si>
  <si>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</si>
  <si>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</si>
  <si>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</si>
  <si>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</si>
  <si>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</si>
  <si>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</si>
  <si>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</si>
  <si>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</si>
  <si>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</si>
  <si>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</si>
  <si>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</si>
  <si>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</si>
  <si>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</si>
  <si>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</si>
  <si>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</si>
  <si>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</si>
  <si>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</si>
  <si>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</si>
  <si>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</si>
  <si>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</si>
  <si>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</si>
  <si>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</si>
  <si>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</si>
  <si>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</si>
  <si>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</si>
  <si>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</si>
  <si>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</si>
  <si>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</si>
  <si>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</si>
  <si>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</si>
  <si>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</si>
  <si>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</si>
  <si>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</si>
  <si>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</si>
  <si>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</si>
  <si>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</si>
  <si>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</si>
  <si>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</si>
  <si>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</si>
  <si>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</si>
  <si>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</si>
  <si>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</si>
  <si>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</si>
  <si>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</si>
  <si>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</si>
  <si>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</si>
  <si>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</si>
  <si>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</si>
  <si>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</si>
  <si>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</si>
  <si>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</si>
  <si>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</si>
  <si>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</si>
  <si>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</si>
  <si>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</si>
  <si>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</si>
  <si>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</si>
  <si>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</si>
  <si>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</si>
  <si>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</si>
  <si>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</si>
  <si>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</si>
  <si>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</si>
  <si>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</si>
  <si>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</si>
  <si>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</si>
  <si>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</si>
  <si>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</si>
  <si>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</si>
  <si>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</si>
  <si>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</si>
  <si>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</si>
  <si>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</si>
  <si>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</si>
  <si>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</si>
  <si>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</si>
  <si>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</si>
  <si>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</si>
  <si>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</si>
  <si>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</si>
  <si>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</si>
  <si>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</si>
  <si>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</si>
  <si>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</si>
  <si>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</si>
  <si>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</si>
  <si>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</si>
  <si>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</si>
  <si>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</si>
  <si>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</si>
  <si>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</si>
  <si>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</si>
  <si>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</si>
  <si>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</si>
  <si>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</si>
  <si>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</si>
  <si>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</si>
  <si>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</si>
  <si>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</si>
  <si>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</si>
  <si>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</si>
  <si>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</si>
  <si>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</si>
  <si>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</si>
  <si>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</si>
  <si>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</si>
  <si>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</si>
  <si>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</si>
  <si>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</si>
  <si>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</si>
  <si>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</si>
  <si>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</si>
  <si>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</si>
  <si>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</si>
  <si>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</si>
  <si>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</si>
  <si>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</si>
  <si>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</si>
  <si>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</si>
  <si>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</si>
  <si>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</si>
  <si>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</si>
  <si>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</si>
  <si>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</si>
  <si>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</si>
  <si>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</si>
  <si>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</si>
  <si>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</si>
  <si>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</si>
  <si>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</si>
  <si>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</si>
  <si>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</si>
  <si>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</si>
  <si>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</si>
  <si>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</si>
  <si>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</si>
  <si>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</si>
  <si>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</si>
  <si>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</si>
  <si>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</si>
  <si>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</si>
  <si>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</si>
  <si>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</si>
  <si>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</si>
  <si>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</si>
  <si>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</si>
  <si>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</si>
  <si>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</si>
  <si>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</si>
  <si>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</si>
  <si>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</si>
  <si>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</si>
  <si>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</si>
  <si>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</si>
  <si>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</si>
  <si>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</si>
  <si>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</si>
  <si>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</si>
  <si>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</si>
  <si>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</si>
  <si>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</si>
  <si>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</si>
  <si>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</si>
  <si>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</si>
  <si>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</si>
  <si>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</si>
  <si>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</si>
  <si>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</si>
  <si>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</si>
  <si>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</si>
  <si>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</si>
  <si>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</si>
  <si>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</si>
  <si>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</si>
  <si>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</si>
  <si>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</si>
  <si>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</si>
  <si>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</si>
  <si>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</si>
  <si>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</si>
  <si>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</si>
  <si>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</si>
  <si>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</si>
  <si>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</si>
  <si>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</si>
  <si>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</si>
  <si>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</si>
  <si>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</si>
  <si>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</si>
  <si>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</si>
  <si>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</si>
  <si>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</si>
  <si>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</si>
  <si>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</si>
  <si>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</si>
  <si>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</si>
  <si>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</si>
  <si>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</si>
  <si>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</si>
  <si>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</si>
  <si>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</si>
  <si>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</si>
  <si>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</si>
  <si>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</si>
  <si>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</si>
  <si>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</si>
  <si>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</si>
  <si>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</si>
  <si>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</si>
  <si>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</si>
  <si>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</si>
  <si>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</si>
  <si>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</si>
  <si>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</si>
  <si>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</si>
  <si>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</si>
  <si>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</si>
  <si>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</si>
  <si>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</si>
  <si>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</si>
  <si>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</si>
  <si>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</si>
  <si>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</si>
  <si>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</si>
  <si>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</si>
  <si>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</si>
  <si>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</si>
  <si>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</si>
  <si>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</si>
  <si>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</si>
  <si>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</si>
  <si>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</si>
  <si>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</si>
  <si>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</si>
  <si>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</si>
  <si>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</si>
  <si>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</si>
  <si>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</si>
  <si>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</si>
  <si>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</si>
  <si>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</si>
  <si>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</si>
  <si>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</si>
  <si>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</si>
  <si>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</si>
  <si>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</si>
  <si>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</si>
  <si>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</si>
  <si>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</si>
  <si>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</si>
  <si>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</si>
  <si>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</si>
  <si>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</si>
  <si>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</si>
  <si>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</si>
  <si>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</si>
  <si>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</si>
  <si>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</si>
  <si>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</si>
  <si>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</si>
  <si>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</si>
  <si>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</si>
  <si>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</si>
  <si>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</si>
  <si>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</si>
  <si>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</si>
  <si>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</si>
  <si>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</si>
  <si>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</si>
  <si>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</si>
  <si>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</si>
  <si>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</si>
  <si>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</si>
  <si>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</si>
  <si>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</si>
  <si>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</si>
  <si>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</si>
  <si>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</si>
  <si>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</si>
  <si>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</si>
  <si>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</si>
  <si>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</si>
  <si>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</si>
  <si>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</si>
  <si>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</si>
  <si>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</si>
  <si>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</si>
  <si>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</si>
  <si>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</si>
  <si>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</si>
  <si>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</si>
  <si>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</si>
  <si>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</si>
  <si>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</si>
  <si>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</si>
  <si>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</si>
  <si>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</si>
  <si>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</si>
  <si>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</si>
  <si>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</si>
  <si>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</si>
  <si>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</si>
  <si>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</si>
  <si>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</si>
  <si>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</si>
  <si>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</si>
  <si>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</si>
  <si>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</si>
  <si>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</si>
  <si>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</si>
  <si>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</si>
  <si>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</si>
  <si>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</si>
  <si>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</si>
  <si>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</si>
  <si>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</si>
  <si>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</si>
  <si>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</si>
  <si>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</si>
  <si>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</si>
  <si>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</si>
  <si>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</si>
  <si>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</si>
  <si>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</si>
  <si>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</si>
  <si>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</si>
  <si>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</si>
  <si>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</si>
  <si>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</si>
  <si>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</si>
  <si>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</si>
  <si>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</si>
  <si>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</si>
  <si>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</si>
  <si>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</si>
  <si>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</si>
  <si>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</si>
  <si>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</si>
  <si>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</si>
  <si>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</si>
  <si>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</si>
  <si>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</si>
  <si>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</si>
  <si>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</si>
  <si>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</si>
  <si>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</si>
  <si>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</si>
  <si>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</si>
  <si>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</si>
  <si>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</si>
  <si>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</si>
  <si>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</si>
  <si>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</si>
  <si>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</si>
  <si>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</si>
  <si>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</si>
  <si>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</si>
  <si>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</si>
  <si>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</si>
  <si>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</si>
  <si>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</si>
  <si>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</si>
  <si>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</si>
  <si>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</si>
  <si>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</si>
  <si>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</si>
  <si>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</si>
  <si>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</si>
  <si>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</si>
  <si>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</si>
  <si>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</si>
  <si>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</si>
  <si>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</si>
  <si>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</si>
  <si>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</si>
  <si>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</si>
  <si>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</si>
  <si>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</si>
  <si>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</si>
  <si>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</si>
  <si>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</si>
  <si>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</si>
  <si>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</si>
  <si>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</si>
  <si>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</si>
  <si>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</si>
  <si>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</si>
  <si>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</si>
  <si>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</si>
  <si>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</si>
  <si>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</si>
  <si>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</si>
  <si>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</si>
  <si>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</si>
  <si>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</si>
  <si>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</si>
  <si>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</si>
  <si>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</si>
  <si>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</si>
  <si>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</si>
  <si>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</si>
  <si>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</si>
  <si>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</si>
  <si>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</si>
  <si>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</si>
  <si>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</si>
  <si>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</si>
  <si>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</si>
  <si>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</si>
  <si>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</si>
  <si>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</si>
  <si>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</si>
  <si>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</si>
  <si>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</si>
  <si>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</si>
  <si>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</si>
  <si>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</si>
  <si>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</si>
  <si>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</si>
  <si>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</si>
  <si>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</si>
  <si>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</si>
  <si>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</si>
  <si>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</si>
  <si>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</si>
  <si>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</si>
  <si>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</si>
  <si>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</si>
  <si>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</si>
  <si>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</si>
  <si>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</si>
  <si>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</si>
  <si>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</si>
  <si>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</si>
  <si>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</si>
  <si>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</si>
  <si>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</si>
  <si>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</si>
  <si>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</si>
  <si>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</si>
  <si>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</si>
  <si>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</si>
  <si>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</si>
  <si>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</si>
  <si>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</si>
  <si>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</si>
  <si>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</si>
  <si>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</si>
  <si>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</si>
  <si>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</si>
  <si>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</si>
  <si>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</si>
  <si>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</si>
  <si>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</si>
  <si>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</si>
  <si>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</si>
  <si>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</si>
  <si>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</si>
  <si>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</si>
  <si>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</si>
  <si>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</si>
  <si>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</si>
  <si>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</si>
  <si>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</si>
  <si>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</si>
  <si>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</si>
  <si>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</si>
  <si>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</si>
  <si>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</si>
  <si>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</si>
  <si>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</si>
  <si>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</si>
  <si>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</si>
  <si>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</si>
  <si>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</si>
  <si>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</si>
  <si>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</si>
  <si>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</si>
  <si>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</si>
  <si>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</si>
  <si>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</si>
  <si>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</si>
  <si>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</si>
  <si>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</si>
  <si>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</si>
  <si>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</si>
  <si>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</si>
  <si>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</si>
  <si>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</si>
  <si>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</si>
  <si>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</si>
  <si>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</si>
  <si>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</si>
  <si>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</si>
  <si>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</si>
  <si>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</si>
  <si>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</si>
  <si>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</si>
  <si>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</si>
  <si>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</si>
  <si>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</si>
  <si>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</si>
  <si>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</si>
  <si>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</si>
  <si>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</si>
  <si>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</si>
  <si>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</si>
  <si>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</si>
  <si>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</si>
  <si>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</si>
  <si>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</si>
  <si>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</si>
  <si>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</si>
  <si>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</si>
  <si>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</si>
  <si>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</si>
  <si>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</si>
  <si>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</si>
  <si>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</si>
  <si>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</si>
  <si>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</si>
  <si>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</si>
  <si>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</si>
  <si>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</si>
  <si>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</si>
  <si>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</si>
  <si>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</si>
  <si>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</si>
  <si>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</si>
  <si>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</si>
  <si>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</si>
  <si>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</si>
  <si>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</si>
  <si>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</si>
  <si>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</si>
  <si>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</si>
  <si>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</si>
  <si>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</si>
  <si>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</si>
  <si>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</si>
  <si>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</si>
  <si>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</si>
  <si>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</si>
  <si>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</si>
  <si>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</si>
  <si>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</si>
  <si>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</si>
  <si>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</si>
  <si>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</si>
  <si>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</si>
  <si>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</si>
  <si>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</si>
  <si>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</si>
  <si>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</si>
  <si>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</si>
  <si>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</si>
  <si>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</si>
  <si>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</si>
  <si>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</si>
  <si>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</si>
  <si>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</si>
  <si>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</si>
  <si>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</si>
  <si>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</si>
  <si>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</si>
  <si>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</si>
  <si>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</si>
  <si>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</si>
  <si>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</si>
  <si>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</si>
  <si>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</si>
  <si>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</si>
  <si>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</si>
  <si>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</si>
  <si>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</si>
  <si>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</si>
  <si>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</si>
  <si>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</si>
  <si>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</si>
  <si>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</si>
  <si>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</si>
  <si>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</si>
  <si>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</si>
  <si>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</si>
  <si>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</si>
  <si>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</si>
  <si>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</si>
  <si>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</si>
  <si>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</si>
  <si>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</si>
  <si>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</si>
  <si>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</si>
  <si>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</si>
  <si>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</si>
  <si>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</si>
  <si>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</si>
  <si>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</si>
  <si>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</si>
  <si>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</si>
  <si>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</si>
  <si>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</si>
  <si>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</si>
  <si>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</si>
  <si>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</si>
  <si>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</si>
  <si>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</si>
  <si>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</si>
  <si>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</si>
  <si>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</si>
  <si>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</si>
  <si>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</si>
  <si>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</si>
  <si>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</si>
  <si>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</si>
  <si>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</si>
  <si>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</si>
  <si>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</si>
  <si>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</si>
  <si>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</si>
  <si>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</si>
  <si>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</si>
  <si>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</si>
  <si>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</si>
  <si>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</si>
  <si>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</si>
  <si>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</si>
  <si>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</si>
  <si>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</si>
  <si>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</si>
  <si>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</si>
  <si>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</si>
  <si>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</si>
  <si>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</si>
  <si>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</si>
  <si>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</si>
  <si>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</si>
  <si>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</si>
  <si>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</si>
  <si>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</si>
  <si>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</si>
  <si>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</si>
  <si>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</si>
  <si>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</si>
  <si>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</si>
  <si>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</si>
  <si>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</si>
  <si>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</si>
  <si>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</si>
  <si>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</si>
  <si>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</si>
  <si>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</si>
  <si>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</si>
  <si>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</si>
  <si>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</si>
  <si>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</si>
  <si>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</si>
  <si>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</si>
  <si>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</si>
  <si>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</si>
  <si>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</si>
  <si>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</si>
  <si>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</si>
  <si>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</si>
  <si>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</si>
  <si>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</si>
  <si>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</si>
  <si>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</si>
  <si>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</si>
  <si>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</si>
  <si>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</si>
  <si>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</si>
  <si>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</si>
  <si>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</si>
  <si>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</si>
  <si>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</si>
  <si>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</si>
  <si>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</si>
  <si>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</si>
  <si>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</si>
  <si>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</si>
  <si>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</si>
  <si>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</si>
  <si>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</si>
  <si>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</si>
  <si>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</si>
  <si>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</si>
  <si>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</si>
  <si>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</si>
  <si>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</si>
  <si>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</si>
  <si>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</si>
  <si>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</si>
  <si>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</si>
  <si>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</si>
  <si>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</si>
  <si>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</si>
  <si>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</si>
  <si>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</si>
  <si>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</si>
  <si>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</si>
  <si>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</si>
  <si>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</si>
  <si>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</si>
  <si>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</si>
  <si>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</si>
  <si>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</si>
  <si>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</si>
  <si>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</si>
  <si>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</si>
  <si>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</si>
  <si>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</si>
  <si>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</si>
  <si>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</si>
  <si>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</si>
  <si>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</si>
  <si>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</si>
  <si>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</si>
  <si>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</si>
  <si>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</si>
  <si>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</si>
  <si>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</si>
  <si>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</si>
  <si>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</si>
  <si>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</si>
  <si>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</si>
  <si>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</si>
  <si>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</si>
  <si>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</si>
  <si>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</si>
  <si>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</si>
  <si>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</si>
  <si>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</si>
  <si>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</si>
  <si>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</si>
  <si>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</si>
  <si>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</si>
  <si>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</si>
  <si>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</si>
  <si>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</si>
  <si>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</si>
  <si>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</si>
  <si>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</si>
  <si>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</si>
  <si>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</si>
  <si>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</si>
  <si>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</si>
  <si>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</si>
  <si>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</si>
  <si>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</si>
  <si>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</si>
  <si>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</si>
  <si>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</si>
  <si>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</si>
  <si>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</si>
  <si>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</si>
  <si>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</si>
  <si>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</si>
  <si>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</si>
  <si>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</si>
  <si>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</si>
  <si>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</si>
  <si>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</si>
  <si>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</si>
  <si>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</si>
  <si>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</si>
  <si>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</si>
  <si>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</si>
  <si>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</si>
  <si>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</si>
  <si>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</si>
  <si>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</si>
  <si>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</si>
  <si>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</si>
  <si>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</si>
  <si>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</si>
  <si>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</si>
  <si>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</si>
  <si>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</si>
  <si>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</si>
  <si>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</si>
  <si>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</si>
  <si>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</si>
  <si>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</si>
  <si>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</si>
  <si>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</si>
  <si>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</si>
  <si>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</si>
  <si>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</si>
  <si>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</si>
  <si>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</si>
  <si>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</si>
  <si>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</si>
  <si>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</si>
  <si>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</si>
  <si>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</si>
  <si>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</si>
  <si>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</si>
  <si>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</si>
  <si>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</si>
  <si>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</si>
  <si>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</si>
  <si>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</si>
  <si>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</si>
  <si>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</si>
  <si>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</si>
  <si>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</si>
  <si>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</si>
  <si>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</si>
  <si>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</si>
  <si>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</si>
  <si>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</si>
  <si>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</si>
  <si>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</si>
  <si>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</si>
  <si>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</si>
  <si>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</si>
  <si>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</si>
  <si>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</si>
  <si>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</si>
  <si>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</si>
  <si>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</si>
  <si>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</si>
  <si>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</si>
  <si>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</si>
  <si>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</si>
  <si>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</si>
  <si>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</si>
  <si>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</si>
  <si>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</si>
  <si>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</si>
  <si>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</si>
  <si>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</si>
  <si>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</si>
  <si>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</si>
  <si>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</si>
  <si>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</si>
  <si>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</si>
  <si>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</si>
  <si>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</si>
  <si>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</si>
  <si>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</si>
  <si>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</si>
  <si>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</si>
  <si>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</si>
  <si>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</si>
  <si>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</si>
  <si>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</si>
  <si>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</si>
  <si>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</si>
  <si>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</si>
  <si>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</si>
  <si>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</si>
  <si>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</si>
  <si>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</si>
  <si>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</si>
  <si>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</si>
  <si>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</si>
  <si>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</si>
  <si>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</si>
  <si>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</si>
  <si>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</si>
  <si>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</si>
  <si>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</si>
  <si>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</si>
  <si>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</si>
  <si>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</si>
  <si>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</si>
  <si>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</si>
  <si>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</si>
  <si>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</si>
  <si>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</si>
  <si>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</si>
  <si>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</si>
  <si>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</si>
  <si>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</si>
  <si>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</si>
  <si>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</si>
  <si>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</si>
  <si>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</si>
  <si>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</si>
  <si>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</si>
  <si>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</si>
  <si>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</si>
  <si>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</si>
  <si>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</si>
  <si>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</si>
  <si>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</si>
  <si>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</si>
  <si>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</si>
  <si>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</si>
  <si>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</si>
  <si>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</si>
  <si>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</si>
  <si>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</si>
  <si>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</si>
  <si>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</si>
  <si>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</si>
  <si>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</si>
  <si>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</si>
  <si>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</si>
  <si>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</si>
  <si>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</si>
  <si>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</si>
  <si>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</si>
  <si>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</si>
  <si>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</si>
  <si>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</si>
  <si>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</si>
  <si>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</si>
  <si>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</si>
  <si>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</si>
  <si>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</si>
  <si>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</si>
  <si>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</si>
  <si>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</si>
  <si>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</si>
  <si>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</si>
  <si>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</si>
  <si>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</si>
  <si>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</si>
  <si>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</si>
  <si>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</si>
  <si>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</si>
  <si>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</si>
  <si>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</si>
  <si>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</si>
  <si>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</si>
  <si>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</si>
  <si>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</si>
  <si>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</si>
  <si>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</si>
  <si>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</si>
  <si>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</si>
  <si>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</si>
  <si>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</si>
  <si>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</si>
  <si>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</si>
  <si>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</si>
  <si>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</si>
  <si>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</si>
  <si>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</si>
  <si>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</si>
  <si>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</si>
  <si>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</si>
  <si>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</si>
  <si>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</si>
  <si>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</si>
  <si>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</si>
  <si>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</si>
  <si>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</si>
  <si>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</si>
  <si>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</si>
  <si>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</si>
  <si>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</si>
  <si>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</si>
  <si>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</si>
  <si>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</si>
  <si>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</si>
  <si>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</si>
  <si>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</si>
  <si>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</si>
  <si>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</si>
  <si>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</si>
  <si>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</si>
  <si>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</si>
  <si>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</si>
  <si>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</si>
  <si>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</si>
  <si>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</si>
  <si>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</si>
  <si>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</si>
  <si>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</si>
  <si>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</si>
  <si>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</si>
  <si>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</si>
  <si>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</si>
  <si>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</si>
  <si>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</si>
  <si>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</si>
  <si>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</si>
  <si>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</si>
  <si>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</si>
  <si>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</si>
  <si>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</si>
  <si>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</si>
  <si>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</si>
  <si>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</si>
  <si>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</si>
  <si>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</si>
  <si>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</si>
  <si>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</si>
  <si>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</si>
  <si>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</si>
  <si>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</si>
  <si>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</si>
  <si>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</si>
  <si>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</si>
  <si>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</si>
  <si>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</si>
  <si>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</si>
  <si>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</si>
  <si>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</si>
  <si>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</si>
  <si>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</si>
  <si>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</si>
  <si>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</si>
  <si>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</si>
  <si>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</si>
  <si>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</si>
  <si>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</si>
  <si>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</si>
  <si>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</si>
  <si>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</si>
  <si>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</si>
  <si>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</si>
  <si>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</si>
  <si>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</si>
  <si>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</si>
  <si>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</si>
  <si>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</si>
  <si>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</si>
  <si>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</si>
  <si>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</si>
  <si>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</si>
  <si>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</si>
  <si>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</si>
  <si>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</si>
  <si>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</si>
  <si>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</si>
  <si>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</si>
  <si>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</si>
  <si>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</si>
  <si>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</si>
  <si>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</si>
  <si>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</si>
  <si>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</si>
  <si>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</si>
  <si>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</si>
  <si>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</si>
  <si>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</si>
  <si>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</si>
  <si>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</si>
  <si>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</si>
  <si>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</si>
  <si>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</si>
  <si>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</si>
  <si>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</si>
  <si>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</si>
  <si>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</si>
  <si>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</si>
  <si>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</si>
  <si>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</si>
  <si>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</si>
  <si>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</si>
  <si>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</si>
  <si>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</si>
  <si>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</si>
  <si>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</si>
  <si>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</si>
  <si>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</si>
  <si>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</si>
  <si>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</si>
  <si>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</si>
  <si>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</si>
  <si>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</si>
  <si>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</si>
  <si>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</si>
  <si>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</si>
  <si>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</si>
  <si>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</si>
  <si>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</si>
  <si>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</si>
  <si>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</si>
  <si>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</si>
  <si>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</si>
  <si>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</si>
  <si>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</si>
  <si>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</si>
  <si>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</si>
  <si>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</si>
  <si>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</si>
  <si>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</si>
  <si>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</si>
  <si>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</si>
  <si>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</si>
  <si>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</si>
  <si>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</si>
  <si>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</si>
  <si>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</si>
  <si>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</si>
  <si>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</si>
  <si>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</si>
  <si>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</si>
  <si>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</si>
  <si>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</si>
  <si>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</si>
  <si>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</si>
  <si>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</si>
  <si>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</si>
  <si>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</si>
  <si>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</si>
  <si>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</si>
  <si>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</si>
  <si>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</si>
  <si>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</si>
  <si>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</si>
  <si>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</si>
  <si>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</si>
  <si>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</si>
  <si>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</si>
  <si>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</si>
  <si>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</si>
  <si>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</si>
  <si>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</si>
  <si>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</si>
  <si>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</si>
  <si>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</si>
  <si>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</si>
  <si>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</si>
  <si>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</si>
  <si>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</si>
  <si>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</si>
  <si>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</si>
  <si>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</si>
  <si>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</si>
  <si>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</si>
  <si>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</si>
  <si>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</si>
  <si>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</si>
  <si>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</si>
  <si>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</si>
  <si>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</si>
  <si>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</si>
  <si>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</si>
  <si>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</si>
  <si>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</si>
  <si>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</si>
  <si>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</si>
  <si>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</si>
  <si>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</si>
  <si>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</si>
  <si>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</si>
  <si>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</si>
  <si>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</si>
  <si>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</si>
  <si>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</si>
  <si>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</si>
  <si>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</si>
  <si>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</si>
  <si>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</si>
  <si>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</si>
  <si>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</si>
  <si>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</si>
  <si>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</si>
  <si>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</si>
  <si>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</si>
  <si>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</si>
  <si>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</si>
  <si>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</si>
  <si>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</si>
  <si>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</si>
  <si>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</si>
  <si>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</si>
  <si>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</si>
  <si>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</si>
  <si>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</si>
  <si>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</si>
  <si>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</si>
  <si>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</si>
  <si>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</si>
  <si>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</si>
  <si>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</si>
  <si>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</si>
  <si>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</si>
  <si>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</si>
  <si>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</si>
  <si>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</si>
  <si>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</si>
  <si>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</si>
  <si>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</si>
  <si>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</si>
  <si>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</si>
  <si>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</si>
  <si>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</si>
  <si>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</si>
  <si>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</si>
  <si>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</si>
  <si>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</si>
  <si>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</si>
  <si>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</si>
  <si>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</si>
  <si>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</si>
  <si>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</si>
  <si>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</si>
  <si>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</si>
  <si>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</si>
  <si>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</si>
  <si>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</si>
  <si>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</si>
  <si>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</si>
  <si>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</si>
  <si>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</si>
  <si>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</si>
  <si>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</si>
  <si>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</si>
  <si>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</si>
  <si>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</si>
  <si>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</si>
  <si>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</si>
  <si>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</si>
  <si>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</si>
  <si>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</si>
  <si>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</si>
  <si>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</si>
  <si>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</si>
  <si>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</si>
  <si>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</si>
  <si>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</si>
  <si>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</si>
  <si>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</si>
  <si>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</si>
  <si>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</si>
  <si>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</si>
  <si>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</si>
  <si>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</si>
  <si>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</si>
  <si>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</si>
  <si>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</si>
  <si>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</si>
  <si>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</si>
  <si>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</si>
  <si>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</si>
  <si>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</si>
  <si>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</si>
  <si>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</si>
  <si>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</si>
  <si>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</si>
  <si>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</si>
  <si>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</si>
  <si>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</si>
  <si>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</si>
  <si>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</si>
  <si>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</si>
  <si>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</si>
  <si>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</si>
  <si>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</si>
  <si>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</si>
  <si>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</si>
  <si>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</si>
  <si>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</si>
  <si>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</si>
  <si>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</si>
  <si>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</si>
  <si>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</si>
  <si>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</si>
  <si>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</si>
  <si>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</si>
  <si>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</si>
  <si>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</si>
  <si>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</si>
  <si>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</si>
  <si>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</si>
  <si>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</si>
  <si>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</si>
  <si>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</si>
  <si>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</si>
  <si>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</si>
  <si>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</si>
  <si>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</si>
  <si>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</si>
  <si>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</si>
  <si>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</si>
  <si>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</si>
  <si>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</si>
  <si>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</si>
  <si>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</si>
  <si>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</si>
  <si>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</si>
  <si>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</si>
  <si>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</si>
  <si>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</si>
  <si>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</si>
  <si>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</si>
  <si>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</si>
  <si>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</si>
  <si>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</si>
  <si>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</si>
  <si>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</si>
  <si>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</si>
  <si>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</si>
  <si>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</si>
  <si>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</si>
  <si>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</si>
  <si>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</si>
  <si>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</si>
  <si>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</si>
  <si>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</si>
  <si>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</si>
  <si>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</si>
  <si>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</si>
  <si>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</si>
  <si>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</si>
  <si>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</si>
  <si>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</si>
  <si>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</si>
  <si>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</si>
  <si>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</si>
  <si>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</si>
  <si>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</si>
  <si>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</si>
  <si>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</si>
  <si>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</si>
  <si>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</si>
  <si>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</si>
  <si>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</si>
  <si>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</si>
  <si>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</si>
  <si>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</si>
  <si>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</si>
  <si>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</si>
  <si>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</si>
  <si>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</si>
  <si>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</si>
  <si>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</si>
  <si>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</si>
  <si>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</si>
  <si>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</si>
  <si>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</si>
  <si>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</si>
  <si>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</si>
  <si>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</si>
  <si>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</si>
  <si>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</si>
  <si>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</si>
  <si>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</si>
  <si>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</si>
  <si>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</si>
  <si>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</si>
  <si>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</si>
  <si>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</si>
  <si>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</si>
  <si>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</si>
  <si>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</si>
  <si>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</si>
  <si>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</si>
  <si>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</si>
  <si>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</si>
  <si>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</si>
  <si>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</si>
  <si>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</si>
  <si>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</si>
  <si>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</si>
  <si>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</si>
  <si>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</si>
  <si>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</si>
  <si>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</si>
  <si>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</si>
  <si>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</si>
  <si>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</si>
  <si>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</si>
  <si>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</si>
  <si>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</si>
  <si>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</si>
  <si>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</si>
  <si>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</si>
  <si>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</si>
  <si>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</si>
  <si>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</si>
  <si>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</si>
  <si>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</si>
  <si>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</si>
  <si>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</si>
  <si>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</si>
  <si>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</si>
  <si>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</si>
  <si>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</si>
  <si>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</si>
  <si>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</si>
  <si>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</si>
  <si>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</si>
  <si>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</si>
  <si>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</si>
  <si>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</si>
  <si>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</si>
  <si>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</si>
  <si>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</si>
  <si>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</si>
  <si>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</si>
  <si>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</si>
  <si>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</si>
  <si>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</si>
  <si>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</si>
  <si>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</si>
  <si>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</si>
  <si>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</si>
  <si>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</si>
  <si>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</si>
  <si>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</si>
  <si>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</si>
  <si>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</si>
  <si>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</si>
  <si>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</si>
  <si>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</si>
  <si>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</si>
  <si>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</si>
  <si>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</si>
  <si>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</si>
  <si>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</si>
  <si>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</si>
  <si>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</si>
  <si>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</si>
  <si>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</si>
  <si>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</si>
  <si>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</si>
  <si>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</si>
  <si>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</si>
  <si>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</si>
  <si>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</si>
  <si>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</si>
  <si>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</si>
  <si>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</si>
  <si>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</si>
  <si>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</si>
  <si>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</si>
  <si>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</si>
  <si>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</si>
  <si>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</si>
  <si>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</si>
  <si>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</si>
  <si>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</si>
  <si>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</si>
  <si>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</si>
  <si>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</si>
  <si>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</si>
  <si>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</si>
  <si>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</si>
  <si>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</si>
  <si>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</si>
  <si>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</si>
  <si>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</si>
  <si>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</si>
  <si>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</si>
  <si>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</si>
  <si>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</si>
  <si>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</si>
  <si>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</si>
  <si>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</si>
  <si>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</si>
  <si>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</si>
  <si>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</si>
  <si>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</si>
  <si>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</si>
  <si>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</si>
  <si>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</si>
  <si>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</si>
  <si>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</si>
  <si>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</si>
  <si>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</si>
  <si>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</si>
  <si>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</si>
  <si>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</si>
  <si>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</si>
  <si>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</si>
  <si>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</si>
  <si>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</si>
  <si>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</si>
  <si>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</si>
  <si>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</si>
  <si>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</si>
  <si>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</si>
  <si>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</si>
  <si>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</si>
  <si>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</si>
  <si>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</si>
  <si>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</si>
  <si>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</si>
  <si>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</si>
  <si>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</si>
  <si>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</si>
  <si>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</si>
  <si>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</si>
  <si>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</si>
  <si>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</si>
  <si>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</si>
  <si>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</si>
  <si>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</si>
  <si>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</si>
  <si>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</si>
  <si>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</si>
  <si>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</si>
  <si>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</si>
  <si>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</si>
  <si>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</si>
  <si>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</si>
  <si>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</si>
  <si>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</si>
  <si>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</si>
  <si>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</si>
  <si>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</si>
  <si>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</si>
  <si>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</si>
  <si>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</si>
  <si>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</si>
  <si>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</si>
  <si>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</si>
  <si>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</si>
  <si>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</si>
  <si>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</si>
  <si>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</si>
  <si>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</si>
  <si>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</si>
  <si>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</si>
  <si>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</si>
  <si>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</si>
  <si>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</si>
  <si>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</si>
  <si>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</si>
  <si>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</si>
  <si>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</si>
  <si>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</si>
  <si>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</si>
  <si>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</si>
  <si>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</si>
  <si>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</si>
  <si>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</si>
  <si>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</si>
  <si>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</si>
  <si>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</si>
  <si>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</si>
  <si>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</si>
  <si>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</si>
  <si>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</si>
  <si>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</si>
  <si>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</si>
  <si>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</si>
  <si>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</si>
  <si>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</si>
  <si>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</si>
  <si>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</si>
  <si>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</si>
  <si>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</si>
  <si>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</si>
  <si>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</si>
  <si>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</si>
  <si>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</si>
  <si>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</si>
  <si>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</si>
  <si>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</si>
  <si>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</si>
  <si>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</si>
  <si>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</si>
  <si>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</si>
  <si>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</si>
  <si>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</si>
  <si>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</si>
  <si>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</si>
  <si>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</si>
  <si>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</si>
  <si>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</si>
  <si>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</si>
  <si>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</si>
  <si>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</si>
  <si>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</si>
  <si>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</si>
  <si>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</si>
  <si>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</si>
  <si>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</si>
  <si>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</si>
  <si>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</si>
  <si>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</si>
  <si>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</si>
  <si>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</si>
  <si>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</si>
  <si>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</si>
  <si>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</si>
  <si>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</si>
  <si>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</si>
  <si>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</si>
  <si>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</si>
  <si>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</si>
  <si>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</si>
  <si>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</si>
  <si>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</si>
  <si>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</si>
  <si>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</si>
  <si>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</si>
  <si>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</si>
  <si>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</si>
  <si>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</si>
  <si>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</si>
  <si>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</si>
  <si>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</si>
  <si>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</si>
  <si>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</si>
  <si>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</si>
  <si>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</si>
  <si>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</si>
  <si>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</si>
  <si>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</si>
  <si>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</si>
  <si>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</si>
  <si>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</si>
  <si>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</si>
  <si>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</si>
  <si>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</si>
  <si>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</si>
  <si>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</si>
  <si>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</si>
  <si>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</si>
  <si>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</si>
  <si>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</si>
  <si>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</si>
  <si>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</si>
  <si>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</si>
  <si>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</si>
  <si>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</si>
  <si>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</si>
  <si>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</si>
  <si>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</si>
  <si>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</si>
  <si>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</si>
  <si>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</si>
  <si>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</si>
  <si>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</si>
  <si>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</si>
  <si>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</si>
  <si>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</si>
  <si>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</si>
  <si>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</si>
  <si>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</si>
  <si>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</si>
  <si>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</si>
  <si>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</si>
  <si>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</si>
  <si>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</si>
  <si>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</si>
  <si>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</si>
  <si>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</si>
  <si>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</si>
  <si>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</si>
  <si>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</si>
  <si>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</si>
  <si>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</si>
  <si>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</si>
  <si>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</si>
  <si>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</si>
  <si>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</si>
  <si>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</si>
  <si>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</si>
  <si>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</si>
  <si>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</si>
  <si>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</si>
  <si>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</si>
  <si>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</si>
  <si>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</si>
  <si>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</si>
  <si>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</si>
  <si>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</si>
  <si>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</si>
  <si>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</si>
  <si>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</si>
  <si>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</si>
  <si>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</si>
  <si>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</si>
  <si>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</si>
  <si>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</si>
  <si>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</si>
  <si>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</si>
  <si>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</si>
  <si>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</si>
  <si>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</si>
  <si>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</si>
  <si>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</si>
  <si>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</si>
  <si>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</si>
  <si>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</si>
  <si>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</si>
  <si>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</si>
  <si>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</si>
  <si>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</si>
  <si>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</si>
  <si>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</si>
  <si>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</si>
  <si>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</si>
  <si>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</si>
  <si>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</si>
  <si>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</si>
  <si>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</si>
  <si>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</si>
  <si>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</si>
  <si>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</si>
  <si>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</si>
  <si>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</si>
  <si>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</si>
  <si>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</si>
  <si>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</si>
  <si>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</si>
  <si>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</si>
  <si>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</si>
  <si>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</si>
  <si>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</si>
  <si>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</si>
  <si>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</si>
  <si>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</si>
  <si>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</si>
  <si>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</si>
  <si>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</si>
  <si>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</si>
  <si>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</si>
  <si>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</si>
  <si>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</si>
  <si>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</si>
  <si>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</si>
  <si>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</si>
  <si>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</si>
  <si>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</si>
  <si>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</si>
  <si>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</si>
  <si>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</si>
  <si>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</si>
  <si>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</si>
  <si>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</si>
  <si>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</si>
  <si>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</si>
  <si>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</si>
  <si>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</si>
  <si>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</si>
  <si>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</si>
  <si>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</si>
  <si>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</si>
  <si>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</si>
  <si>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</si>
  <si>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</si>
  <si>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</si>
  <si>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</si>
  <si>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</si>
  <si>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</si>
  <si>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</si>
  <si>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</si>
  <si>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</si>
  <si>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</si>
  <si>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</si>
  <si>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</si>
  <si>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</si>
  <si>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</si>
  <si>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</si>
  <si>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</si>
  <si>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</si>
  <si>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</si>
  <si>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</si>
  <si>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</si>
  <si>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</si>
  <si>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</si>
  <si>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</si>
  <si>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</si>
  <si>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</si>
  <si>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</si>
  <si>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</si>
  <si>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</si>
  <si>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</si>
  <si>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</si>
  <si>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</si>
  <si>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</si>
  <si>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</si>
  <si>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</si>
  <si>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</si>
  <si>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</si>
  <si>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</si>
  <si>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</si>
  <si>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</si>
  <si>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</si>
  <si>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</si>
  <si>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</si>
  <si>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</si>
  <si>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</si>
  <si>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</si>
  <si>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</si>
  <si>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</si>
  <si>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</si>
  <si>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</si>
  <si>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</si>
  <si>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</si>
  <si>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</si>
  <si>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</si>
  <si>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</si>
  <si>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</si>
  <si>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</si>
  <si>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</si>
  <si>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</si>
  <si>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</si>
  <si>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</si>
  <si>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</si>
  <si>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</si>
  <si>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</si>
  <si>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</si>
  <si>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</si>
  <si>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</si>
  <si>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</si>
  <si>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</si>
  <si>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</si>
  <si>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</si>
  <si>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</si>
  <si>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</si>
  <si>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</si>
  <si>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</si>
  <si>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</si>
  <si>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</si>
  <si>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</si>
  <si>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</si>
  <si>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</si>
  <si>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</si>
  <si>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</si>
  <si>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</si>
  <si>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</si>
  <si>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</si>
  <si>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</si>
  <si>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</si>
  <si>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</si>
  <si>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</si>
  <si>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</si>
  <si>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</si>
  <si>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</si>
  <si>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</si>
  <si>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</si>
  <si>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</si>
  <si>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</si>
  <si>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</si>
  <si>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</si>
  <si>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</si>
  <si>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</si>
  <si>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</si>
  <si>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</si>
  <si>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</si>
  <si>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</si>
  <si>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</si>
  <si>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</si>
  <si>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</si>
  <si>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</si>
  <si>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</si>
  <si>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</si>
  <si>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</si>
  <si>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</si>
  <si>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</si>
  <si>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</si>
  <si>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</si>
  <si>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</si>
  <si>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</si>
  <si>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</si>
  <si>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</si>
  <si>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</si>
  <si>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</si>
  <si>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</si>
  <si>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</si>
  <si>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</si>
  <si>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</si>
  <si>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</si>
  <si>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</si>
  <si>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</si>
  <si>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</si>
  <si>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</si>
  <si>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</si>
  <si>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</si>
  <si>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</si>
  <si>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</si>
  <si>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</si>
  <si>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</si>
  <si>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</si>
  <si>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</si>
  <si>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</si>
  <si>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</si>
  <si>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</si>
  <si>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</si>
  <si>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</si>
  <si>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</si>
  <si>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</si>
  <si>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</si>
  <si>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</si>
  <si>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</si>
  <si>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</si>
  <si>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</si>
  <si>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</si>
  <si>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</si>
  <si>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</si>
  <si>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</si>
  <si>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</si>
  <si>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</si>
  <si>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</si>
  <si>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</si>
  <si>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</si>
  <si>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</si>
  <si>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</si>
  <si>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</si>
  <si>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</si>
  <si>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</si>
  <si>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</si>
  <si>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</si>
  <si>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</si>
  <si>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</si>
  <si>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</si>
  <si>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</si>
  <si>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</si>
  <si>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</si>
  <si>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</si>
  <si>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</si>
  <si>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</si>
  <si>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</si>
  <si>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</si>
  <si>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</si>
  <si>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</si>
  <si>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</si>
  <si>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</si>
  <si>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</si>
  <si>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</si>
  <si>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</si>
  <si>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</si>
  <si>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</si>
  <si>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</si>
  <si>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</si>
  <si>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</si>
  <si>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</si>
  <si>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</si>
  <si>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</si>
  <si>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</si>
  <si>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</si>
  <si>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</si>
  <si>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</si>
  <si>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</si>
  <si>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</si>
  <si>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</si>
  <si>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</si>
  <si>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</si>
  <si>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</si>
  <si>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</si>
  <si>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</si>
  <si>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</si>
  <si>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</si>
  <si>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</si>
  <si>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</si>
  <si>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</si>
  <si>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</si>
  <si>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</si>
  <si>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</si>
  <si>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</si>
  <si>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</si>
  <si>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</si>
  <si>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</si>
  <si>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</si>
  <si>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</si>
  <si>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</si>
  <si>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</si>
  <si>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</si>
  <si>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</si>
  <si>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</si>
  <si>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</si>
  <si>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</si>
  <si>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</si>
  <si>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</si>
  <si>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</si>
  <si>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</si>
  <si>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</si>
  <si>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</si>
  <si>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</si>
  <si>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</si>
  <si>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</si>
  <si>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</si>
  <si>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</si>
  <si>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</si>
  <si>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</si>
  <si>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</si>
  <si>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</si>
  <si>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</si>
  <si>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</si>
  <si>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</si>
  <si>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</si>
  <si>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</si>
  <si>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</si>
  <si>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</si>
  <si>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</si>
  <si>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</si>
  <si>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</si>
  <si>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</si>
  <si>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</si>
  <si>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</si>
  <si>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</si>
  <si>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</si>
  <si>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</si>
  <si>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</si>
  <si>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</si>
  <si>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</si>
  <si>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</si>
  <si>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</si>
  <si>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</si>
  <si>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</si>
  <si>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</si>
  <si>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</si>
  <si>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</si>
  <si>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</si>
  <si>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</si>
  <si>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</si>
  <si>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</si>
  <si>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</si>
  <si>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</si>
  <si>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</si>
  <si>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</si>
  <si>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</si>
  <si>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</si>
  <si>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</si>
  <si>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</si>
  <si>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</si>
  <si>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</si>
  <si>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</si>
  <si>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</si>
  <si>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</si>
  <si>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</si>
  <si>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</si>
  <si>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</si>
  <si>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</si>
  <si>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</si>
  <si>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</si>
  <si>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</si>
  <si>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</si>
  <si>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</si>
  <si>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</si>
  <si>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</si>
  <si>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</si>
  <si>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</si>
  <si>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</si>
  <si>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</si>
  <si>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</si>
  <si>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</si>
  <si>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</si>
  <si>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</si>
  <si>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</si>
  <si>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</si>
  <si>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</si>
  <si>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</si>
  <si>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</si>
  <si>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</si>
  <si>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</si>
  <si>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</si>
  <si>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</si>
  <si>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</si>
  <si>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</si>
  <si>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</si>
  <si>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</si>
  <si>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</si>
  <si>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</si>
  <si>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</si>
  <si>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</si>
  <si>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</si>
  <si>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</si>
  <si>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</si>
  <si>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</si>
  <si>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</si>
  <si>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</si>
  <si>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</si>
  <si>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</si>
  <si>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</si>
  <si>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</si>
  <si>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</si>
  <si>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</si>
  <si>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</si>
  <si>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</si>
  <si>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</si>
  <si>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</si>
  <si>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</si>
  <si>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</si>
  <si>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</si>
  <si>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</si>
  <si>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</si>
  <si>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</si>
  <si>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</si>
  <si>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</si>
  <si>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</si>
  <si>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</si>
  <si>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</si>
  <si>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</si>
  <si>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</si>
  <si>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</si>
  <si>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</si>
  <si>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</si>
  <si>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</si>
  <si>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</si>
  <si>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</si>
  <si>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</si>
  <si>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</si>
  <si>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</si>
  <si>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</si>
  <si>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</si>
  <si>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</si>
  <si>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</si>
  <si>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</si>
  <si>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</si>
  <si>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</si>
  <si>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</si>
  <si>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</si>
  <si>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</si>
  <si>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</si>
  <si>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</si>
  <si>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</si>
  <si>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</si>
  <si>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</si>
  <si>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</si>
  <si>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</si>
  <si>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</si>
  <si>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</si>
  <si>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</si>
  <si>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</si>
  <si>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</si>
  <si>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</si>
  <si>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</si>
  <si>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</si>
  <si>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</si>
  <si>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</si>
  <si>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</si>
  <si>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</si>
  <si>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</si>
  <si>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</si>
  <si>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</si>
  <si>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</si>
  <si>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</si>
  <si>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</si>
  <si>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</si>
  <si>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</si>
  <si>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</si>
  <si>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</si>
  <si>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</si>
  <si>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</si>
  <si>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</si>
  <si>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</si>
  <si>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</si>
  <si>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</si>
  <si>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</si>
  <si>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</si>
  <si>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</si>
  <si>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</si>
  <si>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</si>
  <si>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</si>
  <si>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</si>
  <si>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</si>
  <si>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</si>
  <si>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</si>
  <si>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</si>
  <si>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</si>
  <si>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</si>
  <si>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</si>
  <si>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</si>
  <si>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</si>
  <si>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</si>
  <si>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</si>
  <si>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</si>
  <si>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</si>
  <si>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</si>
  <si>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</si>
  <si>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</si>
  <si>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</si>
  <si>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</si>
  <si>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</si>
  <si>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</si>
  <si>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</si>
  <si>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</si>
  <si>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</si>
  <si>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</si>
  <si>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</si>
  <si>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</si>
  <si>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</si>
  <si>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</si>
  <si>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</si>
  <si>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</si>
  <si>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</si>
  <si>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</si>
  <si>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</si>
  <si>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</si>
  <si>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</si>
  <si>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</si>
  <si>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</si>
  <si>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</si>
  <si>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</si>
  <si>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</si>
  <si>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</si>
  <si>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</si>
  <si>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</si>
  <si>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</si>
  <si>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</si>
  <si>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</si>
  <si>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</si>
  <si>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</si>
  <si>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</si>
  <si>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</si>
  <si>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</si>
  <si>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</si>
  <si>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</si>
  <si>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</si>
  <si>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</si>
  <si>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</si>
  <si>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</si>
  <si>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</si>
  <si>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</si>
  <si>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</si>
  <si>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</si>
  <si>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</si>
  <si>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</si>
  <si>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</si>
  <si>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</si>
  <si>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</si>
  <si>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</si>
  <si>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</si>
  <si>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</si>
  <si>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</si>
  <si>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</si>
  <si>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</si>
  <si>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</si>
  <si>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</si>
  <si>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</si>
  <si>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</si>
  <si>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</si>
  <si>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</si>
  <si>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</si>
  <si>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</si>
  <si>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</si>
  <si>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</si>
  <si>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</si>
  <si>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</si>
  <si>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</si>
  <si>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</si>
  <si>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</si>
  <si>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</si>
  <si>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</si>
  <si>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</si>
  <si>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</si>
  <si>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</si>
  <si>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</si>
  <si>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</si>
  <si>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</si>
  <si>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</si>
  <si>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</si>
  <si>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</si>
  <si>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</si>
  <si>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</si>
  <si>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</si>
  <si>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</si>
  <si>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</si>
  <si>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</si>
  <si>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</si>
  <si>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</si>
  <si>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</si>
  <si>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</si>
  <si>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</si>
  <si>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</si>
  <si>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</si>
  <si>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</si>
  <si>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</si>
  <si>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</si>
  <si>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</si>
  <si>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</si>
  <si>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</si>
  <si>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</si>
  <si>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</si>
  <si>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</si>
  <si>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</si>
  <si>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</si>
  <si>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</si>
  <si>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</si>
  <si>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</si>
  <si>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</si>
  <si>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</si>
  <si>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</si>
  <si>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</si>
  <si>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</si>
  <si>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</si>
  <si>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</si>
  <si>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</si>
  <si>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</si>
  <si>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</si>
  <si>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</si>
  <si>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</si>
  <si>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</si>
  <si>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</si>
  <si>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</si>
  <si>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</si>
  <si>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</si>
  <si>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</si>
  <si>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</si>
  <si>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</si>
  <si>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</si>
  <si>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</si>
  <si>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</si>
  <si>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</si>
  <si>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</si>
  <si>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</si>
  <si>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</si>
  <si>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</si>
  <si>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</si>
  <si>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</si>
  <si>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</si>
  <si>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</si>
  <si>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</si>
  <si>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</si>
  <si>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</si>
  <si>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</si>
  <si>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</si>
  <si>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</si>
  <si>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</si>
  <si>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</si>
  <si>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</si>
  <si>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</si>
  <si>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</si>
  <si>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</si>
  <si>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</si>
  <si>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</si>
  <si>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</si>
  <si>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</si>
  <si>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</si>
  <si>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</si>
  <si>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</si>
  <si>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</si>
  <si>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</si>
  <si>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</si>
  <si>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</si>
  <si>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</si>
  <si>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</si>
  <si>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</si>
  <si>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</si>
  <si>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</si>
  <si>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</si>
  <si>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</si>
  <si>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</si>
  <si>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</si>
  <si>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</si>
  <si>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</si>
  <si>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</si>
  <si>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</si>
  <si>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</si>
  <si>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</si>
  <si>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</si>
  <si>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</si>
  <si>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</si>
  <si>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</si>
  <si>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</si>
  <si>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</si>
  <si>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</si>
  <si>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</si>
  <si>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</si>
  <si>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</si>
  <si>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</si>
  <si>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</si>
  <si>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</si>
  <si>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</si>
  <si>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</si>
  <si>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</si>
  <si>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</si>
  <si>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</si>
  <si>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</si>
  <si>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</si>
  <si>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</si>
  <si>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</si>
  <si>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</si>
  <si>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</si>
  <si>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</si>
  <si>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</si>
  <si>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</si>
  <si>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</si>
  <si>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</si>
  <si>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</si>
  <si>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</si>
  <si>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</si>
  <si>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</si>
  <si>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</si>
  <si>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</si>
  <si>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</si>
  <si>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</si>
  <si>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</si>
  <si>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</si>
  <si>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</si>
  <si>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</si>
  <si>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</si>
  <si>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</si>
  <si>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</si>
  <si>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</si>
  <si>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</si>
  <si>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</si>
  <si>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</si>
  <si>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</si>
  <si>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</si>
  <si>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</si>
  <si>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</si>
  <si>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</si>
  <si>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</si>
  <si>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</si>
  <si>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</si>
  <si>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</si>
  <si>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</si>
  <si>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</si>
  <si>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</si>
  <si>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</si>
  <si>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</si>
  <si>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</si>
  <si>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</si>
  <si>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</si>
  <si>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</si>
  <si>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</si>
  <si>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</si>
  <si>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</si>
  <si>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</si>
  <si>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</si>
  <si>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</si>
  <si>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</si>
  <si>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</si>
  <si>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</si>
  <si>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</si>
  <si>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</si>
  <si>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</si>
  <si>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</si>
  <si>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</si>
  <si>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</si>
  <si>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</si>
  <si>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</si>
  <si>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</si>
  <si>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</si>
  <si>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</si>
  <si>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</si>
  <si>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</si>
  <si>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</si>
  <si>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</si>
  <si>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</si>
  <si>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</si>
  <si>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</si>
  <si>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</si>
  <si>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</si>
  <si>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</si>
  <si>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</si>
  <si>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</si>
  <si>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</si>
  <si>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</si>
  <si>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</si>
  <si>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</si>
  <si>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</si>
  <si>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</si>
  <si>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</si>
  <si>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</si>
  <si>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</si>
  <si>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</si>
  <si>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</si>
  <si>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</si>
  <si>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</si>
  <si>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</si>
  <si>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</si>
  <si>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</si>
  <si>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</si>
  <si>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</si>
  <si>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</si>
  <si>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</si>
  <si>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</si>
  <si>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</si>
  <si>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</si>
  <si>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</si>
  <si>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</si>
  <si>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</si>
  <si>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</si>
  <si>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</si>
  <si>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</si>
  <si>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</si>
  <si>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</si>
  <si>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</si>
  <si>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</si>
  <si>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</si>
  <si>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</si>
  <si>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</si>
  <si>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</si>
  <si>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</si>
  <si>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</si>
  <si>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</si>
  <si>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</si>
  <si>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</si>
  <si>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</si>
  <si>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</si>
  <si>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</si>
  <si>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</si>
  <si>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</si>
  <si>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</si>
  <si>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</si>
  <si>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</si>
  <si>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</si>
  <si>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</si>
  <si>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</si>
  <si>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</si>
  <si>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</si>
  <si>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</si>
  <si>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</si>
  <si>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</si>
  <si>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</si>
  <si>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</si>
  <si>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</si>
  <si>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</si>
  <si>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</si>
  <si>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</si>
  <si>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</si>
  <si>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</si>
  <si>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</si>
  <si>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</si>
  <si>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</si>
  <si>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</si>
  <si>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</si>
  <si>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</si>
  <si>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</si>
  <si>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</si>
  <si>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</si>
  <si>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</si>
  <si>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</si>
  <si>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</si>
  <si>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</si>
  <si>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</si>
  <si>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</si>
  <si>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</si>
  <si>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</si>
  <si>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</si>
  <si>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</si>
  <si>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</si>
  <si>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</si>
  <si>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</si>
  <si>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</si>
  <si>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</si>
  <si>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</si>
  <si>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</si>
  <si>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</si>
  <si>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</si>
  <si>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</si>
  <si>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</si>
  <si>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</si>
  <si>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</si>
  <si>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</si>
  <si>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</si>
  <si>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</si>
  <si>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</si>
  <si>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</si>
  <si>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</si>
  <si>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</si>
  <si>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</si>
  <si>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</si>
  <si>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</si>
  <si>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</si>
  <si>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</si>
  <si>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</si>
  <si>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</si>
  <si>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</si>
  <si>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</si>
  <si>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</si>
  <si>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</si>
  <si>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</si>
  <si>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</si>
  <si>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</si>
  <si>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</si>
  <si>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</si>
  <si>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</si>
  <si>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</si>
  <si>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</si>
  <si>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</si>
  <si>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</si>
  <si>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</si>
  <si>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</si>
  <si>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</si>
  <si>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</si>
  <si>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</si>
  <si>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</si>
  <si>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</si>
  <si>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</si>
  <si>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</si>
  <si>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</si>
  <si>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</si>
  <si>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</si>
  <si>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</si>
  <si>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</si>
  <si>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</si>
  <si>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</si>
  <si>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</si>
  <si>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</si>
  <si>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</si>
  <si>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</si>
  <si>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</si>
  <si>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</si>
  <si>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</si>
  <si>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</si>
  <si>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</si>
  <si>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</si>
  <si>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</si>
  <si>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</si>
  <si>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</si>
  <si>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</si>
  <si>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</si>
  <si>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</si>
  <si>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</si>
  <si>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</si>
  <si>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</si>
  <si>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</si>
  <si>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</si>
  <si>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</si>
  <si>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</si>
  <si>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</si>
  <si>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</si>
  <si>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</si>
  <si>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</si>
  <si>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</si>
  <si>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</si>
  <si>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</si>
  <si>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</si>
  <si>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</si>
  <si>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</si>
  <si>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</si>
  <si>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</si>
  <si>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</si>
  <si>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</si>
  <si>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</si>
  <si>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</si>
  <si>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</si>
  <si>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</si>
  <si>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</si>
  <si>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</si>
  <si>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</si>
  <si>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</si>
  <si>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</si>
  <si>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</si>
  <si>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</si>
  <si>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</si>
  <si>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</si>
  <si>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</si>
  <si>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</si>
  <si>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</si>
  <si>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</si>
  <si>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</si>
  <si>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</si>
  <si>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</si>
  <si>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</si>
  <si>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</si>
  <si>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</si>
  <si>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</si>
  <si>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</si>
  <si>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</si>
  <si>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</si>
  <si>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</si>
  <si>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</si>
  <si>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</si>
  <si>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</si>
  <si>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</si>
  <si>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</si>
  <si>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</si>
  <si>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</si>
  <si>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</si>
  <si>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</si>
  <si>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</si>
  <si>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</si>
  <si>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</si>
  <si>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</si>
  <si>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</si>
  <si>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</si>
  <si>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</si>
  <si>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</si>
  <si>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</si>
  <si>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</si>
  <si>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</si>
  <si>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</si>
  <si>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</si>
  <si>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</si>
  <si>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</si>
  <si>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</si>
  <si>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</si>
  <si>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</si>
  <si>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</si>
  <si>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</si>
  <si>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</si>
  <si>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</si>
  <si>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</si>
  <si>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</si>
  <si>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</si>
  <si>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</si>
  <si>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</si>
  <si>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</si>
  <si>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</si>
  <si>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</si>
  <si>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</si>
  <si>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</si>
  <si>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</si>
  <si>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</si>
  <si>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</si>
  <si>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</si>
  <si>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</si>
  <si>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</si>
  <si>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</si>
  <si>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</si>
  <si>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</si>
  <si>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</si>
  <si>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</si>
  <si>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</si>
  <si>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</si>
  <si>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</si>
  <si>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</si>
  <si>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</si>
  <si>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</si>
  <si>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</si>
  <si>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</si>
  <si>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</si>
  <si>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</si>
  <si>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</si>
  <si>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</si>
  <si>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</si>
  <si>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</si>
  <si>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</si>
  <si>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</si>
  <si>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</si>
  <si>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</si>
  <si>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</si>
  <si>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</si>
  <si>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</si>
  <si>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</si>
  <si>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</si>
  <si>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</si>
  <si>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</si>
  <si>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</si>
  <si>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</si>
  <si>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</si>
  <si>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</si>
  <si>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</si>
  <si>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</si>
  <si>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</si>
  <si>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</si>
  <si>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</si>
  <si>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</si>
  <si>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</si>
  <si>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</si>
  <si>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</si>
  <si>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</si>
  <si>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</si>
  <si>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</si>
  <si>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</si>
  <si>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</si>
  <si>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</si>
  <si>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</si>
  <si>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</si>
  <si>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</si>
  <si>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</si>
  <si>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</si>
  <si>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</si>
  <si>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</si>
  <si>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</si>
  <si>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</si>
  <si>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</si>
  <si>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</si>
  <si>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</si>
  <si>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</si>
  <si>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</si>
  <si>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</si>
  <si>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</si>
  <si>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</si>
  <si>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</si>
  <si>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</si>
  <si>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</si>
  <si>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</si>
  <si>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</si>
  <si>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</si>
  <si>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</si>
  <si>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</si>
  <si>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</si>
  <si>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</si>
  <si>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</si>
  <si>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</si>
  <si>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</si>
  <si>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</si>
  <si>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</si>
  <si>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</si>
  <si>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</si>
  <si>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</si>
  <si>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</si>
  <si>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</si>
  <si>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</si>
  <si>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</si>
  <si>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</si>
  <si>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</si>
  <si>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</si>
  <si>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</si>
  <si>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</si>
  <si>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</si>
  <si>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</si>
  <si>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</si>
  <si>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</si>
  <si>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</si>
  <si>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</si>
  <si>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</si>
  <si>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</si>
  <si>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</si>
  <si>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</si>
  <si>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</si>
  <si>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</si>
  <si>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</si>
  <si>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</si>
  <si>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</si>
  <si>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</si>
  <si>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</si>
  <si>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</si>
  <si>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</si>
  <si>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</si>
  <si>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</si>
  <si>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</si>
  <si>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</si>
  <si>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</si>
  <si>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</si>
  <si>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</si>
  <si>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</si>
  <si>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</si>
  <si>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</si>
  <si>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</si>
  <si>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</si>
  <si>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</si>
  <si>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</si>
  <si>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</si>
  <si>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</si>
  <si>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</si>
  <si>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</si>
  <si>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</si>
  <si>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</si>
  <si>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</si>
  <si>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</si>
  <si>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</si>
  <si>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</si>
  <si>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</si>
  <si>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</si>
  <si>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</si>
  <si>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</si>
  <si>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</si>
  <si>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</si>
  <si>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</si>
  <si>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</si>
  <si>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</si>
  <si>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</si>
  <si>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</si>
  <si>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</si>
  <si>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</si>
  <si>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</si>
  <si>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</si>
  <si>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</si>
  <si>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</si>
  <si>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</si>
  <si>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</si>
  <si>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</si>
  <si>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</si>
  <si>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</si>
  <si>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</si>
  <si>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</si>
  <si>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</si>
  <si>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</si>
  <si>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</si>
  <si>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</si>
  <si>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</si>
  <si>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</si>
  <si>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</si>
  <si>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</si>
  <si>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</si>
  <si>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</si>
  <si>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</si>
  <si>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</si>
  <si>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</si>
  <si>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</si>
  <si>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</si>
  <si>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</si>
  <si>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</si>
  <si>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</si>
  <si>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</si>
  <si>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</si>
  <si>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</si>
  <si>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</si>
  <si>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</si>
  <si>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</si>
  <si>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</si>
  <si>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</si>
  <si>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</si>
  <si>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</si>
  <si>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</si>
  <si>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</si>
  <si>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</si>
  <si>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</si>
  <si>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</si>
  <si>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</si>
  <si>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</si>
  <si>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</si>
  <si>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</si>
  <si>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</si>
  <si>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</si>
  <si>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</si>
  <si>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</si>
  <si>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</si>
  <si>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</si>
  <si>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</si>
  <si>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</si>
  <si>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</si>
  <si>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</si>
  <si>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</si>
  <si>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</si>
  <si>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</si>
  <si>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</si>
  <si>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</si>
  <si>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</si>
  <si>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</si>
  <si>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</si>
  <si>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</si>
  <si>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</si>
  <si>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</si>
  <si>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</si>
  <si>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</si>
  <si>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</si>
  <si>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</si>
  <si>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</si>
  <si>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</si>
  <si>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</si>
  <si>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</si>
  <si>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</si>
  <si>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</si>
  <si>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</si>
  <si>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</si>
  <si>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</si>
  <si>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</si>
  <si>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</si>
  <si>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</si>
  <si>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</si>
  <si>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</si>
  <si>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</si>
  <si>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</si>
  <si>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</si>
  <si>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</si>
  <si>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</si>
  <si>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</si>
  <si>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</si>
  <si>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</si>
  <si>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</si>
  <si>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</si>
  <si>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</si>
  <si>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</si>
  <si>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</si>
  <si>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</si>
  <si>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</si>
  <si>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</si>
  <si>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</si>
  <si>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</si>
  <si>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</si>
  <si>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</si>
  <si>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</si>
  <si>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</si>
  <si>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</si>
  <si>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</si>
  <si>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</si>
  <si>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</si>
  <si>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</si>
  <si>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</si>
  <si>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</si>
  <si>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</si>
  <si>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</si>
  <si>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</si>
  <si>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</si>
  <si>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</si>
  <si>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</si>
  <si>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</si>
  <si>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</si>
  <si>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</si>
  <si>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</si>
  <si>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</si>
  <si>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</si>
  <si>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</si>
  <si>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</si>
  <si>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</si>
  <si>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</si>
  <si>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</si>
  <si>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</si>
  <si>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</si>
  <si>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</si>
  <si>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</si>
  <si>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</si>
  <si>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</si>
  <si>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</si>
  <si>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</si>
  <si>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</si>
  <si>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</si>
  <si>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</si>
  <si>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</si>
  <si>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</si>
  <si>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</si>
  <si>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</si>
  <si>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</si>
  <si>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</si>
  <si>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</si>
  <si>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</si>
  <si>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</si>
  <si>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</si>
  <si>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</si>
  <si>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</si>
  <si>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</si>
  <si>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</si>
  <si>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</si>
  <si>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</si>
  <si>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</si>
  <si>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</si>
  <si>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</si>
  <si>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</si>
  <si>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</si>
  <si>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</si>
  <si>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</si>
  <si>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</si>
  <si>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</si>
  <si>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</si>
  <si>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</si>
  <si>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</si>
  <si>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</si>
  <si>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</si>
  <si>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</si>
  <si>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</si>
  <si>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</si>
  <si>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</si>
  <si>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</si>
  <si>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</si>
  <si>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</si>
  <si>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</si>
  <si>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</si>
  <si>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</si>
  <si>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</si>
  <si>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</si>
  <si>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</si>
  <si>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</si>
  <si>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</si>
  <si>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</si>
  <si>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</si>
  <si>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</si>
  <si>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</si>
  <si>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</si>
  <si>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</si>
  <si>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</si>
  <si>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</si>
  <si>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</si>
  <si>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</si>
  <si>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</si>
  <si>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</si>
  <si>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</si>
  <si>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</si>
  <si>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</si>
  <si>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</si>
  <si>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</si>
  <si>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</si>
  <si>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</si>
  <si>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</si>
  <si>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</si>
  <si>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</si>
  <si>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</si>
  <si>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</si>
  <si>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</si>
  <si>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</si>
  <si>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</si>
  <si>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</si>
  <si>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</si>
  <si>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</si>
  <si>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</si>
  <si>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</si>
  <si>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</si>
  <si>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</si>
  <si>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</si>
  <si>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</si>
  <si>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</si>
  <si>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</si>
  <si>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</si>
  <si>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</si>
  <si>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</si>
  <si>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</si>
  <si>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</si>
  <si>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</si>
  <si>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</si>
  <si>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</si>
  <si>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</si>
  <si>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</si>
  <si>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</si>
  <si>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</si>
  <si>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</si>
  <si>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</si>
  <si>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</si>
  <si>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</si>
  <si>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</si>
  <si>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</si>
  <si>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</si>
  <si>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</si>
  <si>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</si>
  <si>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</si>
  <si>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</si>
  <si>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</si>
  <si>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</si>
  <si>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</si>
  <si>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</si>
  <si>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</si>
  <si>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</si>
  <si>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</si>
  <si>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</si>
  <si>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</si>
  <si>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</si>
  <si>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</si>
  <si>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</si>
  <si>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</si>
  <si>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</si>
  <si>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</si>
  <si>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</si>
  <si>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</si>
  <si>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</si>
  <si>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</si>
  <si>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</si>
  <si>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</si>
  <si>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</si>
  <si>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</si>
  <si>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</si>
  <si>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</si>
  <si>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</si>
  <si>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</si>
  <si>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</si>
  <si>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</si>
  <si>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</si>
  <si>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</si>
  <si>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</si>
  <si>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</si>
  <si>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</si>
  <si>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</si>
  <si>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</si>
  <si>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</si>
  <si>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</si>
  <si>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</si>
  <si>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</si>
  <si>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</si>
  <si>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</si>
  <si>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</si>
  <si>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</si>
  <si>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</si>
  <si>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</si>
  <si>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</si>
  <si>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</si>
  <si>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</si>
  <si>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</si>
  <si>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</si>
  <si>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</si>
  <si>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</si>
  <si>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</si>
  <si>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</si>
  <si>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</si>
  <si>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</si>
  <si>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</si>
  <si>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</si>
  <si>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</si>
  <si>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</si>
  <si>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</si>
  <si>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</si>
  <si>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</si>
  <si>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</si>
  <si>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</si>
  <si>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</si>
  <si>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</si>
  <si>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</si>
  <si>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</si>
  <si>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</si>
  <si>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</si>
  <si>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</si>
  <si>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</si>
  <si>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</si>
  <si>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</si>
  <si>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</si>
  <si>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</si>
  <si>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</si>
  <si>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</si>
  <si>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</si>
  <si>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</si>
  <si>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</si>
  <si>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</si>
  <si>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</si>
  <si>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</si>
  <si>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</si>
  <si>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</si>
  <si>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</si>
  <si>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</si>
  <si>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</si>
  <si>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</si>
  <si>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</si>
  <si>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</si>
  <si>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</si>
  <si>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</si>
  <si>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</si>
  <si>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</si>
  <si>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</si>
  <si>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</si>
  <si>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</si>
  <si>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</si>
  <si>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</si>
  <si>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</si>
  <si>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</si>
  <si>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</si>
  <si>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</si>
  <si>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</si>
  <si>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</si>
  <si>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</si>
  <si>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</si>
  <si>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</si>
  <si>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</si>
  <si>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</si>
  <si>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</si>
  <si>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</si>
  <si>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</si>
  <si>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</si>
  <si>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</si>
  <si>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</si>
  <si>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</si>
  <si>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</si>
  <si>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</si>
  <si>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</si>
  <si>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</si>
  <si>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</si>
  <si>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</si>
  <si>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</si>
  <si>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</si>
  <si>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</si>
  <si>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</si>
  <si>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</si>
  <si>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</si>
  <si>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</si>
  <si>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</si>
  <si>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</si>
  <si>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</si>
  <si>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</si>
  <si>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</si>
  <si>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</si>
  <si>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</si>
  <si>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</si>
  <si>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</si>
  <si>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</si>
  <si>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</si>
  <si>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</si>
  <si>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</si>
  <si>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</si>
  <si>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</si>
  <si>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</si>
  <si>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</si>
  <si>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</si>
  <si>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</si>
  <si>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</si>
  <si>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</si>
  <si>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</si>
  <si>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</si>
  <si>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</si>
  <si>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</si>
  <si>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</si>
  <si>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</si>
  <si>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</si>
  <si>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</si>
  <si>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</si>
  <si>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</si>
  <si>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</si>
  <si>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</si>
  <si>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</si>
  <si>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</si>
  <si>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</si>
  <si>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</si>
  <si>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</si>
  <si>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</si>
  <si>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</si>
  <si>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</si>
  <si>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</si>
  <si>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</si>
  <si>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</si>
  <si>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</si>
  <si>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</si>
  <si>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</si>
  <si>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</si>
  <si>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</si>
  <si>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</si>
  <si>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</si>
  <si>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</si>
  <si>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</si>
  <si>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</si>
  <si>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</si>
  <si>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</si>
  <si>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</si>
  <si>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</si>
  <si>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</si>
  <si>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</si>
  <si>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</si>
  <si>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</si>
  <si>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</si>
  <si>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</si>
  <si>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</si>
  <si>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</si>
  <si>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</si>
  <si>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</si>
  <si>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</si>
  <si>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</si>
  <si>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</si>
  <si>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</si>
  <si>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</si>
  <si>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</si>
  <si>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</si>
  <si>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</si>
  <si>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</si>
  <si>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</si>
  <si>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</si>
  <si>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</si>
  <si>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</si>
  <si>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</si>
  <si>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</si>
  <si>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</si>
  <si>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</si>
  <si>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</si>
  <si>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</si>
  <si>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</si>
  <si>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</si>
  <si>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</si>
  <si>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</si>
  <si>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</si>
  <si>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</si>
  <si>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</si>
  <si>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</si>
  <si>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</si>
  <si>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</si>
  <si>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</si>
  <si>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</si>
  <si>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</si>
  <si>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</si>
  <si>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</si>
  <si>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</si>
  <si>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</si>
  <si>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</si>
  <si>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</si>
  <si>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</si>
  <si>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</si>
  <si>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</si>
  <si>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</si>
  <si>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</si>
  <si>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</si>
  <si>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</si>
  <si>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</si>
  <si>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</si>
  <si>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</si>
  <si>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</si>
  <si>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</si>
  <si>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</si>
  <si>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</si>
  <si>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</si>
  <si>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</si>
  <si>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</si>
  <si>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</si>
  <si>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</si>
  <si>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</si>
  <si>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</si>
  <si>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</si>
  <si>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</si>
  <si>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</si>
  <si>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</si>
  <si>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</si>
  <si>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</si>
  <si>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</si>
  <si>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</si>
  <si>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</si>
  <si>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</si>
  <si>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</si>
  <si>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</si>
  <si>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</si>
  <si>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</si>
  <si>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</si>
  <si>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</si>
  <si>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</si>
  <si>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</si>
  <si>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</si>
  <si>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</si>
  <si>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</si>
  <si>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</si>
  <si>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</si>
  <si>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</si>
  <si>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</si>
  <si>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</si>
  <si>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</si>
  <si>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</si>
  <si>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</si>
  <si>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</si>
  <si>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</si>
  <si>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</si>
  <si>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</si>
  <si>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</si>
  <si>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</si>
  <si>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</si>
  <si>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</si>
  <si>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</si>
  <si>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</si>
  <si>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</si>
  <si>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</si>
  <si>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</si>
  <si>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</si>
  <si>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</si>
  <si>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</si>
  <si>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</si>
  <si>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</si>
  <si>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</si>
  <si>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</si>
  <si>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</si>
  <si>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</si>
  <si>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</si>
  <si>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</si>
  <si>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</si>
  <si>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</si>
  <si>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</si>
  <si>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</si>
  <si>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</si>
  <si>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</si>
  <si>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</si>
  <si>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</si>
  <si>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</si>
  <si>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</si>
  <si>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</si>
  <si>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</si>
  <si>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</si>
  <si>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</si>
  <si>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</si>
  <si>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</si>
  <si>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</si>
  <si>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</si>
  <si>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</si>
  <si>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</si>
  <si>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</si>
  <si>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</si>
  <si>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</si>
  <si>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</si>
  <si>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</si>
  <si>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</si>
  <si>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</si>
  <si>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</si>
  <si>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</si>
  <si>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</si>
  <si>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</si>
  <si>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</si>
  <si>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</si>
  <si>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</si>
  <si>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</si>
  <si>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</si>
  <si>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</si>
  <si>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</si>
  <si>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</si>
  <si>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</si>
  <si>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</si>
  <si>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</si>
  <si>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</si>
  <si>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</si>
  <si>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</si>
  <si>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</si>
  <si>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</si>
  <si>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</si>
  <si>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</si>
  <si>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</si>
  <si>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</si>
  <si>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</si>
  <si>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</si>
  <si>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</si>
  <si>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</si>
  <si>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</si>
  <si>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</si>
  <si>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</si>
  <si>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</si>
  <si>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</si>
  <si>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</si>
  <si>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</si>
  <si>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</si>
  <si>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</si>
  <si>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</si>
  <si>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</si>
  <si>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</si>
  <si>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</si>
  <si>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</si>
  <si>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</si>
  <si>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</si>
  <si>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</si>
  <si>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</si>
  <si>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</si>
  <si>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</si>
  <si>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</si>
  <si>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</si>
  <si>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</si>
  <si>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</si>
  <si>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</si>
  <si>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</si>
  <si>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</si>
  <si>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</si>
  <si>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</si>
  <si>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</si>
  <si>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</si>
  <si>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</si>
  <si>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</si>
  <si>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</si>
  <si>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</si>
  <si>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</si>
  <si>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</si>
  <si>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</si>
  <si>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</si>
  <si>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</si>
  <si>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</si>
  <si>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</si>
  <si>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</si>
  <si>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</si>
  <si>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</si>
  <si>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</si>
  <si>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</si>
  <si>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</si>
  <si>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</si>
  <si>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</si>
  <si>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</si>
  <si>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</si>
  <si>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</si>
  <si>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</si>
  <si>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</si>
  <si>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</si>
  <si>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</si>
  <si>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</si>
  <si>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</si>
  <si>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</si>
  <si>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</si>
  <si>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</si>
  <si>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</si>
  <si>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</si>
  <si>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</si>
  <si>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</si>
  <si>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</si>
  <si>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</si>
  <si>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</si>
  <si>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</si>
  <si>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</si>
  <si>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</si>
  <si>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</si>
  <si>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</si>
  <si>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</si>
  <si>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</si>
  <si>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</si>
  <si>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</si>
  <si>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</si>
  <si>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</si>
  <si>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</si>
  <si>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</si>
  <si>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</si>
  <si>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</si>
  <si>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</si>
  <si>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</si>
  <si>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</si>
  <si>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</si>
  <si>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</si>
  <si>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</si>
  <si>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</si>
  <si>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</si>
  <si>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</si>
  <si>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</si>
  <si>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</si>
  <si>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</si>
  <si>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</si>
  <si>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</si>
  <si>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</si>
  <si>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</si>
  <si>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</si>
  <si>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</si>
  <si>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</si>
  <si>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</si>
  <si>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</si>
  <si>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</si>
  <si>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</si>
  <si>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</si>
  <si>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</si>
  <si>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</si>
  <si>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</si>
  <si>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</si>
  <si>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</si>
  <si>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</si>
  <si>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</si>
  <si>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</si>
  <si>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</si>
  <si>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</si>
  <si>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</si>
  <si>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</si>
  <si>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</si>
  <si>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</si>
  <si>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</si>
  <si>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</si>
  <si>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</si>
  <si>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</si>
  <si>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</si>
  <si>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</si>
  <si>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</si>
  <si>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</si>
  <si>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</si>
  <si>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</si>
  <si>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</si>
  <si>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</si>
  <si>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</si>
  <si>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</si>
  <si>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</si>
  <si>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</si>
  <si>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</si>
  <si>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</si>
  <si>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</si>
  <si>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</si>
  <si>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</si>
  <si>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</si>
  <si>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</si>
  <si>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</si>
  <si>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</si>
  <si>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</si>
  <si>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</si>
  <si>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</si>
  <si>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</si>
  <si>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</si>
  <si>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</si>
  <si>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</si>
  <si>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</si>
  <si>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</si>
  <si>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</si>
  <si>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</si>
  <si>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</si>
  <si>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</si>
  <si>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</si>
  <si>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</si>
  <si>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</si>
  <si>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</si>
  <si>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</si>
  <si>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</si>
  <si>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</si>
  <si>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</si>
  <si>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</si>
  <si>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</si>
  <si>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</si>
  <si>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</si>
  <si>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</si>
  <si>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</si>
  <si>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</si>
  <si>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</si>
  <si>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</si>
  <si>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</si>
  <si>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</si>
  <si>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</si>
  <si>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</si>
  <si>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</si>
  <si>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</si>
  <si>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</si>
  <si>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</si>
  <si>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</si>
  <si>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</si>
  <si>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</si>
  <si>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</si>
  <si>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</si>
  <si>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</si>
  <si>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</si>
  <si>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</si>
  <si>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</si>
  <si>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</si>
  <si>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</si>
  <si>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</si>
  <si>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</si>
  <si>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</si>
  <si>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</si>
  <si>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</si>
  <si>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</si>
  <si>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</si>
  <si>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</si>
  <si>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</si>
  <si>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</si>
  <si>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</si>
  <si>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</si>
  <si>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</si>
  <si>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</si>
  <si>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</si>
  <si>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</si>
  <si>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</si>
  <si>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</si>
  <si>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</si>
  <si>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</si>
  <si>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</si>
  <si>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</si>
  <si>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</si>
  <si>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</si>
  <si>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</si>
  <si>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</si>
  <si>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</si>
  <si>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</si>
  <si>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</si>
  <si>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</si>
  <si>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</si>
  <si>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</si>
  <si>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</si>
  <si>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</si>
  <si>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</si>
  <si>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</si>
  <si>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</si>
  <si>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</si>
  <si>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</si>
  <si>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</si>
  <si>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</si>
  <si>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</si>
  <si>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</si>
  <si>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</si>
  <si>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</si>
  <si>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</si>
  <si>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</si>
  <si>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</si>
  <si>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</si>
  <si>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</si>
  <si>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</si>
  <si>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</si>
  <si>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</si>
  <si>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</si>
  <si>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</si>
  <si>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</si>
  <si>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</si>
  <si>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</si>
  <si>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</si>
  <si>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</si>
  <si>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</si>
  <si>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</si>
  <si>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</si>
  <si>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</si>
  <si>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</si>
  <si>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</si>
  <si>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</si>
  <si>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</si>
  <si>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</si>
  <si>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</si>
  <si>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</si>
  <si>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</si>
  <si>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</si>
  <si>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</si>
  <si>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</si>
  <si>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</si>
  <si>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</si>
  <si>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</si>
  <si>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</si>
  <si>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</si>
  <si>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</si>
  <si>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</si>
  <si>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</si>
  <si>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</si>
  <si>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</si>
  <si>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</si>
  <si>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</si>
  <si>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</si>
  <si>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</si>
  <si>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</si>
  <si>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</si>
  <si>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</si>
  <si>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</si>
  <si>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</si>
  <si>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</si>
  <si>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</si>
  <si>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</si>
  <si>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</si>
  <si>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</si>
  <si>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</si>
  <si>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</si>
  <si>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</si>
  <si>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</si>
  <si>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</si>
  <si>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</si>
  <si>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</si>
  <si>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</si>
  <si>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</si>
  <si>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</si>
  <si>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</si>
  <si>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</si>
  <si>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</si>
  <si>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</si>
  <si>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</si>
  <si>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</si>
  <si>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</si>
  <si>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</si>
  <si>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</si>
  <si>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</si>
  <si>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</si>
  <si>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</si>
  <si>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</si>
  <si>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</si>
  <si>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</si>
  <si>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</si>
  <si>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</si>
  <si>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</si>
  <si>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</si>
  <si>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</si>
  <si>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</si>
  <si>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</si>
  <si>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</si>
  <si>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</si>
  <si>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</si>
  <si>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</si>
  <si>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</si>
  <si>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</si>
  <si>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</si>
  <si>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</si>
  <si>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</si>
  <si>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</si>
  <si>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</si>
  <si>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</si>
  <si>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</si>
  <si>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</si>
  <si>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</si>
  <si>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</si>
  <si>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</si>
  <si>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</si>
  <si>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</si>
  <si>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</si>
  <si>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</si>
  <si>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</si>
  <si>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</si>
  <si>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</si>
  <si>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</si>
  <si>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</si>
  <si>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</si>
  <si>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</si>
  <si>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</si>
  <si>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</si>
  <si>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</si>
  <si>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</si>
  <si>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</si>
  <si>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</si>
  <si>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</si>
  <si>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</si>
  <si>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</si>
  <si>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</si>
  <si>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</si>
  <si>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</si>
  <si>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</si>
  <si>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</si>
  <si>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</si>
  <si>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</si>
  <si>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</si>
  <si>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</si>
  <si>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</si>
  <si>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</si>
  <si>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</si>
  <si>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</si>
  <si>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</si>
  <si>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</si>
  <si>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</si>
  <si>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</si>
  <si>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</si>
  <si>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</si>
  <si>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</si>
  <si>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</si>
  <si>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</si>
  <si>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</si>
  <si>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</si>
  <si>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</si>
  <si>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</si>
  <si>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</si>
  <si>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</si>
  <si>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</si>
  <si>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</si>
  <si>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</si>
  <si>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</si>
  <si>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</si>
  <si>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</si>
  <si>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</si>
  <si>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</si>
  <si>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</si>
  <si>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</si>
  <si>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</si>
  <si>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</si>
  <si>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</si>
  <si>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</si>
  <si>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</si>
  <si>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</si>
  <si>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</si>
  <si>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</si>
  <si>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</si>
  <si>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</si>
  <si>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</si>
  <si>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</si>
  <si>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</si>
  <si>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</si>
  <si>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</si>
  <si>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</si>
  <si>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</si>
  <si>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</si>
  <si>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</si>
  <si>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</si>
  <si>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</si>
  <si>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</si>
  <si>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</si>
  <si>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</si>
  <si>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</si>
  <si>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</si>
  <si>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</si>
  <si>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</si>
  <si>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</si>
  <si>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</si>
  <si>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</si>
  <si>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</si>
  <si>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</si>
  <si>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</si>
  <si>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</si>
  <si>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</si>
  <si>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</si>
  <si>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</si>
  <si>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</si>
  <si>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</si>
  <si>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</si>
  <si>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</si>
  <si>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</si>
  <si>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</si>
  <si>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</si>
  <si>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</si>
  <si>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</si>
  <si>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</si>
  <si>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</si>
  <si>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</si>
  <si>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</si>
  <si>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</si>
  <si>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</si>
  <si>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</si>
  <si>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</si>
  <si>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</si>
  <si>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</si>
  <si>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</si>
  <si>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</si>
  <si>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</si>
  <si>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</si>
  <si>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</si>
  <si>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</si>
  <si>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</si>
  <si>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</si>
  <si>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</si>
  <si>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</si>
  <si>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</si>
  <si>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</si>
  <si>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</si>
  <si>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</si>
  <si>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</si>
  <si>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</si>
  <si>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</si>
  <si>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</si>
  <si>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</si>
  <si>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</si>
  <si>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</si>
  <si>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</si>
  <si>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</si>
  <si>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</si>
  <si>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</si>
  <si>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</si>
  <si>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</si>
  <si>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</si>
  <si>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</si>
  <si>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</si>
  <si>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</si>
  <si>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</si>
  <si>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</si>
  <si>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</si>
  <si>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</si>
  <si>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</si>
  <si>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</si>
  <si>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</si>
  <si>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</si>
  <si>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</si>
  <si>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</si>
  <si>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</si>
  <si>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</si>
  <si>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</si>
  <si>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</si>
  <si>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</si>
  <si>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</si>
  <si>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</si>
  <si>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</si>
  <si>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</si>
  <si>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</si>
  <si>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</si>
  <si>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</si>
  <si>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</si>
  <si>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</si>
  <si>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</si>
  <si>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</si>
  <si>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</si>
  <si>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</si>
  <si>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</si>
  <si>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</si>
  <si>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</si>
  <si>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</si>
  <si>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</si>
  <si>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</si>
  <si>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</si>
  <si>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</si>
  <si>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</si>
  <si>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</si>
  <si>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</si>
  <si>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</si>
  <si>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</si>
  <si>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</si>
  <si>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</si>
  <si>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</si>
  <si>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</si>
  <si>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</si>
  <si>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</si>
  <si>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</si>
  <si>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</si>
  <si>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</si>
  <si>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</si>
  <si>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</si>
  <si>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</si>
  <si>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</si>
  <si>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</si>
  <si>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</si>
  <si>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</si>
  <si>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</si>
  <si>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</si>
  <si>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</si>
  <si>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</si>
  <si>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</si>
  <si>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</si>
  <si>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</si>
  <si>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</si>
  <si>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</si>
  <si>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</si>
  <si>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</si>
  <si>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</si>
  <si>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</si>
  <si>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</si>
  <si>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</si>
  <si>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</si>
  <si>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</si>
  <si>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</si>
  <si>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</si>
  <si>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</si>
  <si>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</si>
  <si>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</si>
  <si>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</si>
  <si>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</si>
  <si>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</si>
  <si>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</si>
  <si>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</si>
  <si>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</si>
  <si>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</si>
  <si>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</si>
  <si>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</si>
  <si>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</si>
  <si>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</si>
  <si>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</si>
  <si>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</si>
  <si>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</si>
  <si>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</si>
  <si>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</si>
  <si>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</si>
  <si>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</si>
  <si>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</si>
  <si>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</si>
  <si>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</si>
  <si>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</si>
  <si>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</si>
  <si>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</si>
  <si>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</si>
  <si>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</si>
  <si>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</si>
  <si>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</si>
  <si>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</si>
  <si>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</si>
  <si>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</si>
  <si>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</si>
  <si>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</si>
  <si>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</si>
  <si>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</si>
  <si>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</si>
  <si>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</si>
  <si>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</si>
  <si>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</si>
  <si>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</si>
  <si>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</si>
  <si>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</si>
  <si>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</si>
  <si>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</si>
  <si>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</si>
  <si>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</si>
  <si>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</si>
  <si>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</si>
  <si>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</si>
  <si>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</si>
  <si>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</si>
  <si>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</si>
  <si>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</si>
  <si>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</si>
  <si>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</si>
  <si>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</si>
  <si>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</si>
  <si>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</si>
  <si>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</si>
  <si>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</si>
  <si>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</si>
  <si>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</si>
  <si>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</si>
  <si>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</si>
  <si>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</si>
  <si>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</si>
  <si>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</si>
  <si>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</si>
  <si>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</si>
  <si>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</si>
  <si>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</si>
  <si>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</si>
  <si>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</si>
  <si>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</si>
  <si>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</si>
  <si>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</si>
  <si>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</si>
  <si>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</si>
  <si>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</si>
  <si>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</si>
  <si>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</si>
  <si>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</si>
  <si>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</si>
  <si>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</si>
  <si>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</si>
  <si>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</si>
  <si>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</si>
  <si>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</si>
  <si>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</si>
  <si>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</si>
  <si>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</si>
  <si>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</si>
  <si>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</si>
  <si>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</si>
  <si>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</si>
  <si>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</si>
  <si>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</si>
  <si>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</si>
  <si>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</si>
  <si>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</si>
  <si>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</si>
  <si>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</si>
  <si>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</si>
  <si>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</si>
  <si>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</si>
  <si>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</si>
  <si>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</si>
  <si>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</si>
  <si>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</si>
  <si>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</si>
  <si>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</si>
  <si>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</si>
  <si>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</si>
  <si>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</si>
  <si>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</si>
  <si>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</si>
  <si>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</si>
  <si>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</si>
  <si>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</si>
  <si>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</si>
  <si>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</si>
  <si>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</si>
  <si>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</si>
  <si>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</si>
  <si>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</si>
  <si>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</si>
  <si>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</si>
  <si>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</si>
  <si>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</si>
  <si>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</si>
  <si>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</si>
  <si>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</si>
  <si>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</si>
  <si>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</si>
  <si>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</si>
  <si>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</si>
  <si>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</si>
  <si>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</si>
  <si>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</si>
  <si>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</si>
  <si>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</si>
  <si>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</si>
  <si>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</si>
  <si>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</si>
  <si>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</si>
  <si>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</si>
  <si>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</si>
  <si>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</si>
  <si>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</si>
  <si>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</si>
  <si>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</si>
  <si>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</si>
  <si>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</si>
  <si>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</si>
  <si>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</si>
  <si>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</si>
  <si>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</si>
  <si>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</si>
  <si>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</si>
  <si>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</si>
  <si>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</si>
  <si>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</si>
  <si>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</si>
  <si>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</si>
  <si>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</si>
  <si>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</si>
  <si>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</si>
  <si>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</si>
  <si>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</si>
  <si>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</si>
  <si>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</si>
  <si>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</si>
  <si>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</si>
  <si>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</si>
  <si>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</si>
  <si>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</si>
  <si>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</si>
  <si>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</si>
  <si>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</si>
  <si>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</si>
  <si>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</si>
  <si>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</si>
  <si>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</si>
  <si>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</si>
  <si>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</si>
  <si>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</si>
  <si>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</si>
  <si>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</si>
  <si>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</si>
  <si>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</si>
  <si>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</si>
  <si>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</si>
  <si>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</si>
  <si>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</si>
  <si>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</si>
  <si>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</si>
  <si>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</si>
  <si>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</si>
  <si>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</si>
  <si>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</si>
  <si>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</si>
  <si>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</si>
  <si>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</si>
  <si>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</si>
  <si>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</si>
  <si>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</si>
  <si>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</si>
  <si>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</si>
  <si>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</si>
  <si>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</si>
  <si>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</si>
  <si>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</si>
  <si>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</si>
  <si>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</si>
  <si>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</si>
  <si>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</si>
  <si>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</si>
  <si>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</si>
  <si>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</si>
  <si>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</si>
  <si>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</si>
  <si>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</si>
  <si>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</si>
  <si>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</si>
  <si>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</si>
  <si>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</si>
  <si>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</si>
  <si>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</si>
  <si>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</si>
  <si>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</si>
  <si>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</si>
  <si>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</si>
  <si>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</si>
  <si>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</si>
  <si>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</si>
  <si>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</si>
  <si>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</si>
  <si>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</si>
  <si>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</si>
  <si>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</si>
  <si>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</si>
  <si>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</si>
  <si>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</si>
  <si>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</si>
  <si>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</si>
  <si>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</si>
  <si>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</si>
  <si>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</si>
  <si>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</si>
  <si>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</si>
  <si>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</si>
  <si>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</si>
  <si>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</si>
  <si>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</si>
  <si>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</si>
  <si>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</si>
  <si>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</si>
  <si>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</si>
  <si>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</si>
  <si>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</si>
  <si>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</si>
  <si>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</si>
  <si>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</si>
  <si>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</si>
  <si>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</si>
  <si>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</si>
  <si>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</si>
  <si>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</si>
  <si>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</si>
  <si>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</si>
  <si>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</si>
  <si>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</si>
  <si>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</si>
  <si>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</si>
  <si>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</si>
  <si>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</si>
  <si>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</si>
  <si>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</si>
  <si>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</si>
  <si>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</si>
  <si>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</si>
  <si>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</si>
  <si>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</si>
  <si>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</si>
  <si>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</si>
  <si>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</si>
  <si>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</si>
  <si>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</si>
  <si>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</si>
  <si>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</si>
  <si>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</si>
  <si>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</si>
  <si>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</si>
  <si>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</si>
  <si>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</si>
  <si>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</si>
  <si>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</si>
  <si>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</si>
  <si>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</si>
  <si>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</si>
  <si>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</si>
  <si>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</si>
  <si>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</si>
  <si>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</si>
  <si>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</si>
  <si>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</si>
  <si>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</si>
  <si>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</si>
  <si>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</si>
  <si>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</si>
  <si>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</si>
  <si>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</si>
  <si>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</si>
  <si>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</si>
  <si>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</si>
  <si>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</si>
  <si>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</si>
  <si>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</si>
  <si>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</si>
  <si>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</si>
  <si>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</si>
  <si>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</si>
  <si>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</si>
  <si>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</si>
  <si>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</si>
  <si>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</si>
  <si>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</si>
  <si>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</si>
  <si>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</si>
  <si>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</si>
  <si>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</si>
  <si>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</si>
  <si>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</si>
  <si>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</si>
  <si>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</si>
  <si>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</si>
  <si>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</si>
  <si>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</si>
  <si>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</si>
  <si>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</si>
  <si>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</si>
  <si>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</si>
  <si>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</si>
  <si>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</si>
  <si>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</si>
  <si>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</si>
  <si>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</si>
  <si>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</si>
  <si>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</si>
  <si>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</si>
  <si>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</si>
  <si>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</si>
  <si>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</si>
  <si>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</si>
  <si>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</si>
  <si>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</si>
  <si>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</si>
  <si>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</si>
  <si>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</si>
  <si>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</si>
  <si>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</si>
  <si>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</si>
  <si>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</si>
  <si>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</si>
  <si>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</si>
  <si>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</si>
  <si>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</si>
  <si>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</si>
  <si>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</si>
  <si>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</si>
  <si>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</si>
  <si>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</si>
  <si>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</si>
  <si>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</si>
  <si>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</si>
  <si>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</si>
  <si>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</si>
  <si>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</si>
  <si>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</si>
  <si>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</si>
  <si>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</si>
  <si>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</si>
  <si>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</si>
  <si>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</si>
  <si>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</si>
  <si>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</si>
  <si>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</si>
  <si>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</si>
  <si>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</si>
  <si>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</si>
  <si>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</si>
  <si>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</si>
  <si>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</si>
  <si>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</si>
  <si>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</si>
  <si>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</si>
  <si>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</si>
  <si>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</si>
  <si>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</si>
  <si>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</si>
  <si>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</si>
  <si>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</si>
  <si>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</si>
  <si>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</si>
  <si>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</si>
  <si>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</si>
  <si>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</si>
  <si>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</si>
  <si>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</si>
  <si>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</si>
  <si>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</si>
  <si>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</si>
  <si>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</si>
  <si>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</si>
  <si>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</si>
  <si>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</si>
  <si>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</si>
  <si>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</si>
  <si>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</si>
  <si>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</si>
  <si>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</si>
  <si>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</si>
  <si>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</si>
  <si>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</si>
  <si>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</si>
  <si>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</si>
  <si>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</si>
  <si>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</si>
  <si>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</si>
  <si>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</si>
  <si>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</si>
  <si>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</si>
  <si>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</si>
  <si>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</si>
  <si>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</si>
  <si>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</si>
  <si>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</si>
  <si>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</si>
  <si>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</si>
  <si>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</si>
  <si>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</si>
  <si>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</si>
  <si>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</si>
  <si>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</si>
  <si>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</si>
  <si>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</si>
  <si>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</si>
  <si>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</si>
  <si>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</si>
  <si>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</si>
  <si>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</si>
  <si>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</si>
  <si>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</si>
  <si>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</si>
  <si>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</si>
  <si>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</si>
  <si>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</si>
  <si>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</si>
  <si>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</si>
  <si>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</si>
  <si>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</si>
  <si>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</si>
  <si>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</si>
  <si>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</si>
  <si>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</si>
  <si>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</si>
  <si>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</si>
  <si>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</si>
  <si>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</si>
  <si>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</si>
  <si>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</si>
  <si>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</si>
  <si>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</si>
  <si>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</si>
  <si>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</si>
  <si>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</si>
  <si>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</si>
  <si>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</si>
  <si>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</si>
  <si>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</si>
  <si>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</si>
  <si>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</si>
  <si>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</si>
  <si>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</si>
  <si>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</si>
  <si>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</si>
  <si>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</si>
  <si>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</si>
  <si>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</si>
  <si>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</si>
  <si>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</si>
  <si>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</si>
  <si>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</si>
  <si>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</si>
  <si>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</si>
  <si>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</si>
  <si>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</si>
  <si>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</si>
  <si>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</si>
  <si>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</si>
  <si>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</si>
  <si>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</si>
  <si>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</si>
  <si>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</si>
  <si>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</si>
  <si>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</si>
  <si>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</si>
  <si>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</si>
  <si>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</si>
  <si>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</si>
  <si>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</si>
  <si>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</si>
  <si>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</si>
  <si>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</si>
  <si>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</si>
  <si>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</si>
  <si>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</si>
  <si>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</si>
  <si>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</si>
  <si>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</si>
  <si>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</si>
  <si>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</si>
  <si>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</si>
  <si>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</si>
  <si>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</si>
  <si>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</si>
  <si>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</si>
  <si>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</si>
  <si>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</si>
  <si>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</si>
  <si>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</si>
  <si>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</si>
  <si>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</si>
  <si>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</si>
  <si>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</si>
  <si>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</si>
  <si>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</si>
  <si>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</si>
  <si>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</si>
  <si>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</si>
  <si>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</si>
  <si>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</si>
  <si>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</si>
  <si>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</si>
  <si>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</si>
  <si>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</si>
  <si>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</si>
  <si>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</si>
  <si>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</si>
  <si>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</si>
  <si>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</si>
  <si>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</si>
  <si>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</si>
  <si>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</si>
  <si>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</si>
  <si>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</si>
  <si>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</si>
  <si>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</si>
  <si>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</si>
  <si>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</si>
  <si>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</si>
  <si>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</si>
  <si>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</si>
  <si>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</si>
  <si>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</si>
  <si>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</si>
  <si>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</si>
  <si>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</si>
  <si>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</si>
  <si>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</si>
  <si>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</si>
  <si>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</si>
  <si>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</si>
  <si>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</si>
  <si>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</si>
  <si>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</si>
  <si>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</si>
  <si>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</si>
  <si>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</si>
  <si>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</si>
  <si>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</si>
  <si>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</si>
  <si>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</si>
  <si>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</si>
  <si>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</si>
  <si>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</si>
  <si>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</si>
  <si>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</si>
  <si>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</si>
  <si>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</si>
  <si>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</si>
  <si>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</si>
  <si>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</si>
  <si>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</si>
  <si>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</si>
  <si>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</si>
  <si>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</si>
  <si>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</si>
  <si>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</si>
  <si>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</si>
  <si>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</si>
  <si>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</si>
  <si>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</si>
  <si>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</si>
  <si>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</si>
  <si>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</si>
  <si>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</si>
  <si>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</si>
  <si>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</si>
  <si>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</si>
  <si>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</si>
  <si>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</si>
  <si>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</si>
  <si>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</si>
  <si>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</si>
  <si>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</si>
  <si>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</si>
  <si>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</si>
  <si>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</si>
  <si>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</si>
  <si>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</si>
  <si>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</si>
  <si>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</si>
  <si>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</si>
  <si>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</si>
  <si>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</si>
  <si>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</si>
  <si>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</si>
  <si>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</si>
  <si>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</si>
  <si>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</si>
  <si>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</si>
  <si>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</si>
  <si>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</si>
  <si>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</si>
  <si>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</si>
  <si>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</si>
  <si>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</si>
  <si>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</si>
  <si>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</si>
  <si>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</si>
  <si>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</si>
  <si>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</si>
  <si>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</si>
  <si>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</si>
  <si>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</si>
  <si>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</si>
  <si>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</si>
  <si>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</si>
  <si>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</si>
  <si>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</si>
  <si>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</si>
  <si>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</si>
  <si>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</si>
  <si>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</si>
  <si>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</si>
  <si>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</si>
  <si>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</si>
  <si>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</si>
  <si>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</si>
  <si>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</si>
  <si>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</si>
  <si>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</si>
  <si>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</si>
  <si>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</si>
  <si>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</si>
  <si>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</si>
  <si>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</si>
  <si>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</si>
  <si>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</si>
  <si>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</si>
  <si>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</si>
  <si>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</si>
  <si>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</si>
  <si>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</si>
  <si>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</si>
  <si>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</si>
  <si>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</si>
  <si>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</si>
  <si>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</si>
  <si>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</si>
  <si>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</si>
  <si>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</si>
  <si>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</si>
  <si>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</si>
  <si>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</si>
  <si>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</si>
  <si>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</si>
  <si>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</si>
  <si>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</si>
  <si>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</si>
  <si>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</si>
  <si>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</si>
  <si>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</si>
  <si>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</si>
  <si>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</si>
  <si>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</si>
  <si>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</si>
  <si>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</si>
  <si>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</si>
  <si>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</si>
  <si>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</si>
  <si>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</si>
  <si>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</si>
  <si>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</si>
  <si>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</si>
  <si>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</si>
  <si>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</si>
  <si>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</si>
  <si>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</si>
  <si>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</si>
  <si>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</si>
  <si>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</si>
  <si>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</si>
  <si>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</si>
  <si>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</si>
  <si>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</si>
  <si>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</si>
  <si>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</si>
  <si>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</si>
  <si>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</si>
  <si>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</si>
  <si>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</si>
  <si>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</si>
  <si>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</si>
  <si>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</si>
  <si>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</si>
  <si>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</si>
  <si>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</si>
  <si>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</si>
  <si>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</si>
  <si>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</si>
  <si>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</si>
  <si>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</si>
  <si>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</si>
  <si>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</si>
  <si>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</si>
  <si>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</si>
  <si>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</si>
  <si>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</si>
  <si>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</si>
  <si>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</si>
  <si>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</si>
  <si>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</si>
  <si>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</si>
  <si>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</si>
  <si>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</si>
  <si>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</si>
  <si>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</si>
  <si>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</si>
  <si>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</si>
  <si>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</si>
  <si>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</si>
  <si>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</si>
  <si>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</si>
  <si>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</si>
  <si>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</si>
  <si>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</si>
  <si>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</si>
  <si>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</si>
  <si>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</si>
  <si>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</si>
  <si>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</si>
  <si>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</si>
  <si>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</si>
  <si>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</si>
  <si>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</si>
  <si>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</si>
  <si>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</si>
  <si>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</si>
  <si>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</si>
  <si>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</si>
  <si>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</si>
  <si>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</si>
  <si>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</si>
  <si>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</si>
  <si>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</si>
  <si>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</si>
  <si>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</si>
  <si>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</si>
  <si>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</si>
  <si>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</si>
  <si>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</si>
  <si>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</si>
  <si>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</si>
  <si>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</si>
  <si>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</si>
  <si>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</si>
  <si>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</si>
  <si>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</si>
  <si>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</si>
  <si>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</si>
  <si>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</si>
  <si>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</si>
  <si>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</si>
  <si>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</si>
  <si>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</si>
  <si>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</si>
  <si>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</si>
  <si>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</si>
  <si>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</si>
  <si>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</si>
  <si>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</si>
  <si>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</si>
  <si>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</si>
  <si>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</si>
  <si>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</si>
  <si>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</si>
  <si>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</si>
  <si>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</si>
  <si>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</si>
  <si>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</si>
  <si>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</si>
  <si>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</si>
  <si>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</si>
  <si>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</si>
  <si>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</si>
  <si>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</si>
  <si>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</si>
  <si>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</si>
  <si>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</si>
  <si>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</si>
  <si>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</si>
  <si>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</si>
  <si>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</si>
  <si>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</si>
  <si>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</si>
  <si>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</si>
  <si>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</si>
  <si>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</si>
  <si>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</si>
  <si>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</si>
  <si>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</si>
  <si>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</si>
  <si>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</si>
  <si>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</si>
  <si>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</si>
  <si>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</si>
  <si>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</si>
  <si>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</si>
  <si>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</si>
  <si>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</si>
  <si>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</si>
  <si>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</si>
  <si>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</si>
  <si>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</si>
  <si>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</si>
  <si>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</si>
  <si>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</si>
  <si>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</si>
  <si>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</si>
  <si>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</si>
  <si>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</si>
  <si>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</si>
  <si>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</si>
  <si>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</si>
  <si>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</si>
  <si>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</si>
  <si>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</si>
  <si>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</si>
  <si>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</si>
  <si>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</si>
  <si>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</si>
  <si>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</si>
  <si>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</si>
  <si>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</si>
  <si>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</si>
  <si>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</si>
  <si>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</si>
  <si>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</si>
  <si>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</si>
  <si>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</si>
  <si>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</si>
  <si>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</si>
  <si>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</si>
  <si>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</si>
  <si>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</si>
  <si>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</si>
  <si>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</si>
  <si>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</si>
  <si>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</si>
  <si>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</si>
  <si>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</si>
  <si>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</si>
  <si>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</si>
  <si>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</si>
  <si>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</si>
  <si>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</si>
  <si>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</si>
  <si>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</si>
  <si>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</si>
  <si>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</si>
  <si>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</si>
  <si>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</si>
  <si>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</si>
  <si>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</si>
  <si>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</si>
  <si>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</si>
  <si>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</si>
  <si>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</si>
  <si>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</si>
  <si>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</si>
  <si>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</si>
  <si>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</si>
  <si>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</si>
  <si>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</si>
  <si>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</si>
  <si>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</si>
  <si>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</si>
  <si>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</si>
  <si>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</si>
  <si>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</si>
  <si>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</si>
  <si>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</si>
  <si>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</si>
  <si>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</si>
  <si>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</si>
  <si>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</si>
  <si>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</si>
  <si>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</si>
  <si>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</si>
  <si>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</si>
  <si>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</si>
  <si>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</si>
  <si>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</si>
  <si>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</si>
  <si>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</si>
  <si>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</si>
  <si>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</si>
  <si>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</si>
  <si>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</si>
  <si>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</si>
  <si>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</si>
  <si>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</si>
  <si>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</si>
  <si>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</si>
  <si>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</si>
  <si>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</si>
  <si>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</si>
  <si>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</si>
  <si>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</si>
  <si>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</si>
  <si>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</si>
  <si>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</si>
  <si>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</si>
  <si>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</si>
  <si>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</si>
  <si>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</si>
  <si>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</si>
  <si>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</si>
  <si>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</si>
  <si>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</si>
  <si>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</si>
  <si>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</si>
  <si>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</si>
  <si>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</si>
  <si>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</si>
  <si>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</si>
  <si>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</si>
  <si>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</si>
  <si>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</si>
  <si>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</si>
  <si>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</si>
  <si>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</si>
  <si>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</si>
  <si>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</si>
  <si>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</si>
  <si>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</si>
  <si>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</si>
  <si>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</si>
  <si>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</si>
  <si>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</si>
  <si>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</si>
  <si>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</si>
  <si>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</si>
  <si>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</si>
  <si>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</si>
  <si>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</si>
  <si>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</si>
  <si>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</si>
  <si>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</si>
  <si>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</si>
  <si>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</si>
  <si>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</si>
  <si>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</si>
  <si>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</si>
  <si>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</si>
  <si>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</si>
  <si>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</si>
  <si>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</si>
  <si>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</si>
  <si>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</si>
  <si>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</si>
  <si>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</si>
  <si>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</si>
  <si>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</si>
  <si>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</si>
  <si>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</si>
  <si>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</si>
  <si>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</si>
  <si>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</si>
  <si>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</si>
  <si>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</si>
  <si>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</si>
  <si>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</si>
  <si>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</si>
  <si>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</si>
  <si>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</si>
  <si>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</si>
  <si>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</si>
  <si>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</si>
  <si>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</si>
  <si>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</si>
  <si>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</si>
  <si>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</si>
  <si>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</si>
  <si>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</si>
  <si>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</si>
  <si>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</si>
  <si>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</si>
  <si>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</si>
  <si>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</si>
  <si>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</si>
  <si>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</si>
  <si>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</si>
  <si>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</si>
  <si>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</si>
  <si>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</si>
  <si>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</si>
  <si>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</si>
  <si>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</si>
  <si>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</si>
  <si>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</si>
  <si>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</si>
  <si>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</si>
  <si>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</si>
  <si>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</si>
  <si>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</si>
  <si>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</si>
  <si>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</si>
  <si>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</si>
  <si>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</si>
  <si>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</si>
  <si>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</si>
  <si>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</si>
  <si>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</si>
  <si>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</si>
  <si>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</si>
  <si>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</si>
  <si>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</si>
  <si>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</si>
  <si>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</si>
  <si>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</si>
  <si>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</si>
  <si>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</si>
  <si>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</si>
  <si>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</si>
  <si>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</si>
  <si>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</si>
  <si>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</si>
  <si>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</si>
  <si>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</si>
  <si>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</si>
  <si>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</si>
  <si>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</si>
  <si>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</si>
  <si>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</si>
  <si>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</si>
  <si>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</si>
  <si>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</si>
  <si>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</si>
  <si>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</si>
  <si>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</si>
  <si>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</si>
  <si>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</si>
  <si>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</si>
  <si>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</si>
  <si>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</si>
  <si>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</si>
  <si>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</si>
  <si>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</si>
  <si>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</si>
  <si>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</si>
  <si>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</si>
  <si>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</si>
  <si>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</si>
  <si>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</si>
  <si>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</si>
  <si>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</si>
  <si>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</si>
  <si>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</si>
  <si>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</si>
  <si>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</si>
  <si>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</si>
  <si>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</si>
  <si>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</si>
  <si>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</si>
  <si>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</si>
  <si>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</si>
  <si>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</si>
  <si>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</si>
  <si>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</si>
  <si>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</si>
  <si>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</si>
  <si>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</si>
  <si>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</si>
  <si>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</si>
  <si>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</si>
  <si>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</si>
  <si>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</si>
  <si>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</si>
  <si>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</si>
  <si>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</si>
  <si>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</si>
  <si>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</si>
  <si>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</si>
  <si>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</si>
  <si>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</si>
  <si>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</si>
  <si>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</si>
  <si>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</si>
  <si>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</si>
  <si>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</si>
  <si>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</si>
  <si>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</si>
  <si>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</si>
  <si>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</si>
  <si>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</si>
  <si>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</si>
  <si>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</si>
  <si>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</si>
  <si>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</si>
  <si>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</si>
  <si>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</si>
  <si>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</si>
  <si>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</si>
  <si>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</si>
  <si>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</si>
  <si>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</si>
  <si>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</si>
  <si>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</si>
  <si>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</si>
  <si>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</si>
  <si>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</si>
  <si>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</si>
  <si>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</si>
  <si>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</si>
  <si>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</si>
  <si>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</si>
  <si>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</si>
  <si>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</si>
  <si>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</si>
  <si>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</si>
  <si>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</si>
  <si>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</si>
  <si>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</si>
  <si>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</si>
  <si>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</si>
  <si>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</si>
  <si>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</si>
  <si>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</si>
  <si>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</si>
  <si>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</si>
  <si>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</si>
  <si>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</si>
  <si>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</si>
  <si>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</si>
  <si>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</si>
  <si>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</si>
  <si>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</si>
  <si>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</si>
  <si>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</si>
  <si>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</si>
  <si>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</si>
  <si>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</si>
  <si>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</si>
  <si>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</si>
  <si>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</si>
  <si>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</si>
  <si>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</si>
  <si>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</si>
  <si>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</si>
  <si>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</si>
  <si>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</si>
  <si>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</si>
  <si>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</si>
  <si>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</si>
  <si>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</si>
  <si>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</si>
  <si>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</si>
  <si>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</si>
  <si>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</si>
  <si>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</si>
  <si>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</si>
  <si>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</si>
  <si>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</si>
  <si>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</si>
  <si>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</si>
  <si>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</si>
  <si>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</si>
  <si>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</si>
  <si>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</si>
  <si>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</si>
  <si>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</si>
  <si>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</si>
  <si>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</si>
  <si>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</si>
  <si>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</si>
  <si>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</si>
  <si>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</si>
  <si>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</si>
  <si>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</si>
  <si>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</si>
  <si>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</si>
  <si>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</si>
  <si>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</si>
  <si>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</si>
  <si>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</si>
  <si>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</si>
  <si>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</si>
  <si>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</si>
  <si>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</si>
  <si>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</si>
  <si>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</si>
  <si>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</si>
  <si>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</si>
  <si>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</si>
  <si>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</si>
  <si>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</si>
  <si>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</si>
  <si>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</si>
  <si>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</si>
  <si>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</si>
  <si>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</si>
  <si>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</si>
  <si>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</si>
  <si>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</si>
  <si>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</si>
  <si>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</si>
  <si>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</si>
  <si>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</si>
  <si>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</si>
  <si>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</si>
  <si>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</si>
  <si>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</si>
  <si>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</si>
  <si>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</si>
  <si>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</si>
  <si>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</si>
  <si>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</si>
  <si>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</si>
  <si>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</si>
  <si>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</si>
  <si>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</si>
  <si>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</si>
  <si>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</si>
  <si>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</si>
  <si>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</si>
  <si>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</si>
  <si>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</si>
  <si>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</si>
  <si>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</si>
  <si>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</si>
  <si>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</si>
  <si>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</si>
  <si>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</si>
  <si>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</si>
  <si>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</si>
  <si>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</si>
  <si>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</si>
  <si>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</si>
  <si>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</si>
  <si>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</si>
  <si>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</si>
  <si>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</si>
  <si>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</si>
  <si>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</si>
  <si>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</si>
  <si>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</si>
  <si>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</si>
  <si>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</si>
  <si>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</si>
  <si>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</si>
  <si>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</si>
  <si>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</si>
  <si>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</si>
  <si>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</si>
  <si>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</si>
  <si>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</si>
  <si>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</si>
  <si>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</si>
  <si>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</si>
  <si>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</si>
  <si>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</si>
  <si>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</si>
  <si>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</si>
  <si>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</si>
  <si>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</si>
  <si>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</si>
  <si>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</si>
  <si>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</si>
  <si>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</si>
  <si>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</si>
  <si>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</si>
  <si>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</si>
  <si>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</si>
  <si>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</si>
  <si>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</si>
  <si>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</si>
  <si>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</si>
  <si>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</si>
  <si>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</si>
  <si>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</si>
  <si>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</si>
  <si>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</si>
  <si>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</si>
  <si>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</si>
  <si>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</si>
  <si>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</si>
  <si>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</si>
  <si>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</si>
  <si>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</si>
  <si>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</si>
  <si>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</si>
  <si>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</si>
  <si>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</si>
  <si>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</si>
  <si>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</si>
  <si>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</si>
  <si>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</si>
  <si>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</si>
  <si>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</si>
  <si>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</si>
  <si>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</si>
  <si>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</si>
  <si>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</si>
  <si>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</si>
  <si>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</si>
  <si>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</si>
  <si>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</si>
  <si>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</si>
  <si>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</si>
  <si>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</si>
  <si>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</si>
  <si>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</si>
  <si>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</si>
  <si>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</si>
  <si>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</si>
  <si>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</si>
  <si>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</si>
  <si>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</si>
  <si>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</si>
  <si>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</si>
  <si>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</si>
  <si>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</si>
  <si>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</si>
  <si>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</si>
  <si>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</si>
  <si>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</si>
  <si>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</si>
  <si>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</si>
  <si>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</si>
  <si>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</si>
  <si>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</si>
  <si>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</si>
  <si>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</si>
  <si>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</si>
  <si>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</si>
  <si>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</si>
  <si>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</si>
  <si>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</si>
  <si>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</si>
  <si>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</si>
  <si>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</si>
  <si>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</si>
  <si>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</si>
  <si>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</si>
  <si>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</si>
  <si>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</si>
  <si>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</si>
  <si>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</si>
  <si>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</si>
  <si>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</si>
  <si>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</si>
  <si>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</si>
  <si>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</si>
  <si>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</si>
  <si>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</si>
  <si>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</si>
  <si>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</si>
  <si>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</si>
  <si>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</si>
  <si>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</si>
  <si>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</si>
  <si>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</si>
  <si>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</si>
  <si>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</si>
  <si>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</si>
  <si>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</si>
  <si>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</si>
  <si>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</si>
  <si>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</si>
  <si>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</si>
  <si>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</si>
  <si>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</si>
  <si>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</si>
  <si>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</si>
  <si>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</si>
  <si>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</si>
  <si>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</si>
  <si>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</si>
  <si>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</si>
  <si>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</si>
  <si>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</si>
  <si>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</si>
  <si>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</si>
  <si>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</si>
  <si>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</si>
  <si>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</si>
  <si>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</si>
  <si>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</si>
  <si>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</si>
  <si>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</si>
  <si>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</si>
  <si>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</si>
  <si>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</si>
  <si>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</si>
  <si>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</si>
  <si>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</si>
  <si>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</si>
  <si>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</si>
  <si>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</si>
  <si>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</si>
  <si>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</si>
  <si>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</si>
  <si>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</si>
  <si>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</si>
  <si>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</si>
  <si>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</si>
  <si>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</si>
  <si>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</si>
  <si>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</si>
  <si>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</si>
  <si>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</si>
  <si>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</si>
  <si>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</si>
  <si>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</si>
  <si>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</si>
  <si>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</si>
  <si>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</si>
  <si>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</si>
  <si>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</si>
  <si>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</si>
  <si>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</si>
  <si>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</si>
  <si>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</si>
  <si>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</si>
  <si>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</si>
  <si>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</si>
  <si>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</si>
  <si>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</si>
  <si>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</si>
  <si>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</si>
  <si>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</si>
  <si>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</si>
  <si>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</si>
  <si>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</si>
  <si>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</si>
  <si>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</si>
  <si>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</si>
  <si>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</si>
  <si>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</si>
  <si>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</si>
  <si>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</si>
  <si>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</si>
  <si>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</si>
  <si>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</si>
  <si>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</si>
  <si>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</si>
  <si>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</si>
  <si>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</si>
  <si>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</si>
  <si>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</si>
  <si>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</si>
  <si>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</si>
  <si>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</si>
  <si>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</si>
  <si>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</si>
  <si>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</si>
  <si>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</si>
  <si>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</si>
  <si>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</si>
  <si>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</si>
  <si>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</si>
  <si>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</si>
  <si>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</si>
  <si>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</si>
  <si>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</si>
  <si>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</si>
  <si>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</si>
  <si>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</si>
  <si>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</si>
  <si>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</si>
  <si>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</si>
  <si>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</si>
  <si>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</si>
  <si>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</si>
  <si>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</si>
  <si>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</si>
  <si>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</si>
  <si>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</si>
  <si>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</si>
  <si>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</si>
  <si>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</si>
  <si>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</si>
  <si>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</si>
  <si>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</si>
  <si>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</si>
  <si>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</si>
  <si>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</si>
  <si>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</si>
  <si>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</si>
  <si>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</si>
  <si>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</si>
  <si>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</si>
  <si>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</si>
  <si>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</si>
  <si>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</si>
  <si>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</si>
  <si>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</si>
  <si>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</si>
  <si>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</si>
  <si>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</si>
  <si>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</si>
  <si>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</si>
  <si>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</si>
  <si>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</si>
  <si>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</si>
  <si>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</si>
  <si>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</si>
  <si>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</si>
  <si>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</si>
  <si>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</si>
  <si>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</si>
  <si>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</si>
  <si>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</si>
  <si>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</si>
  <si>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</si>
  <si>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</si>
  <si>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</si>
  <si>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</si>
  <si>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</si>
  <si>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</si>
  <si>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</si>
  <si>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</si>
  <si>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</si>
  <si>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</si>
  <si>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</si>
  <si>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</si>
  <si>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</si>
  <si>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</si>
  <si>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</si>
  <si>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</si>
  <si>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</si>
  <si>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</si>
  <si>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</si>
  <si>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</si>
  <si>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</si>
  <si>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</si>
  <si>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</si>
  <si>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</si>
  <si>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</si>
  <si>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</si>
  <si>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</si>
  <si>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</si>
  <si>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</si>
  <si>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</si>
  <si>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</si>
  <si>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</si>
  <si>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</si>
  <si>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</si>
  <si>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</si>
  <si>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</si>
  <si>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</si>
  <si>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</si>
  <si>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</si>
  <si>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</si>
  <si>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</si>
  <si>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</si>
  <si>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</si>
  <si>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</si>
  <si>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</si>
  <si>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</si>
  <si>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</si>
  <si>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</si>
  <si>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</si>
  <si>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</si>
  <si>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</si>
  <si>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</si>
  <si>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</si>
  <si>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</si>
  <si>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</si>
  <si>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</si>
  <si>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</si>
  <si>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</si>
  <si>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</si>
  <si>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</si>
  <si>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</si>
  <si>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</si>
  <si>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</si>
  <si>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</si>
  <si>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</si>
  <si>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</si>
  <si>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</si>
  <si>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</si>
  <si>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</si>
  <si>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</si>
  <si>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</si>
  <si>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</si>
  <si>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</si>
  <si>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</si>
  <si>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</si>
  <si>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</si>
  <si>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</si>
  <si>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</si>
  <si>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</si>
  <si>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</si>
  <si>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</si>
  <si>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</si>
  <si>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</si>
  <si>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</si>
  <si>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</si>
  <si>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</si>
  <si>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</si>
  <si>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</si>
  <si>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</si>
  <si>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</si>
  <si>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</si>
  <si>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</si>
  <si>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</si>
  <si>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</si>
  <si>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</si>
  <si>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</si>
  <si>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</si>
  <si>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</si>
  <si>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</si>
  <si>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</si>
  <si>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</si>
  <si>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</si>
  <si>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</si>
  <si>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</si>
  <si>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</si>
  <si>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</si>
  <si>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</si>
  <si>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</si>
  <si>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</si>
  <si>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</si>
  <si>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</si>
  <si>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</si>
  <si>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</si>
  <si>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</si>
  <si>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</si>
  <si>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</si>
  <si>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</si>
  <si>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</si>
  <si>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</si>
  <si>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</si>
  <si>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</si>
  <si>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</si>
  <si>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</si>
  <si>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</si>
  <si>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</si>
  <si>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</si>
  <si>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</si>
  <si>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</si>
  <si>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</si>
  <si>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</si>
  <si>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</si>
  <si>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</si>
  <si>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</si>
  <si>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</si>
  <si>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</si>
  <si>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</si>
  <si>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</si>
  <si>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</si>
  <si>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</si>
  <si>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</si>
  <si>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</si>
  <si>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</si>
  <si>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</si>
  <si>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</si>
  <si>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</si>
  <si>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</si>
  <si>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</si>
  <si>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</si>
  <si>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</si>
  <si>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</si>
  <si>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</si>
  <si>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</si>
  <si>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</si>
  <si>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</si>
  <si>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</si>
  <si>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</si>
  <si>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</si>
  <si>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</si>
  <si>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</si>
  <si>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</si>
  <si>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</si>
  <si>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</si>
  <si>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</si>
  <si>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</si>
  <si>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</si>
  <si>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</si>
  <si>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</si>
  <si>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</si>
  <si>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</si>
  <si>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</si>
  <si>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</si>
  <si>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</si>
  <si>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</si>
  <si>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</si>
  <si>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</si>
  <si>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</si>
  <si>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</si>
  <si>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</si>
  <si>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</si>
  <si>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</si>
  <si>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</si>
  <si>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</si>
  <si>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</si>
  <si>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</si>
  <si>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</si>
  <si>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</si>
  <si>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</si>
  <si>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</si>
  <si>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</si>
  <si>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</si>
  <si>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</si>
  <si>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</si>
  <si>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</si>
  <si>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</si>
  <si>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</si>
  <si>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</si>
  <si>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</si>
  <si>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</si>
  <si>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</si>
  <si>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</si>
  <si>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</si>
  <si>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</si>
  <si>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</si>
  <si>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</si>
  <si>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</si>
  <si>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</si>
  <si>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</si>
  <si>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</si>
  <si>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</si>
  <si>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</si>
  <si>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</si>
  <si>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</si>
  <si>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</si>
  <si>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</si>
  <si>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</si>
  <si>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</si>
  <si>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</si>
  <si>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</si>
  <si>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</si>
  <si>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</si>
  <si>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</si>
  <si>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</si>
  <si>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</si>
  <si>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</si>
  <si>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</si>
  <si>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</si>
  <si>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</si>
  <si>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</si>
  <si>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</si>
  <si>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</si>
  <si>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</si>
  <si>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</si>
  <si>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</si>
  <si>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</si>
  <si>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</si>
  <si>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</si>
  <si>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</si>
  <si>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</si>
  <si>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</si>
  <si>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</si>
  <si>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</si>
  <si>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</si>
  <si>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</si>
  <si>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</si>
  <si>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</si>
  <si>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</si>
  <si>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</si>
  <si>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</si>
  <si>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</si>
  <si>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</si>
  <si>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</si>
  <si>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</si>
  <si>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</si>
  <si>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</si>
  <si>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</si>
  <si>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</si>
  <si>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</si>
  <si>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</si>
  <si>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</si>
  <si>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</si>
  <si>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</si>
  <si>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</si>
  <si>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</si>
  <si>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</si>
  <si>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</si>
  <si>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</si>
  <si>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</si>
  <si>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</si>
  <si>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</si>
  <si>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</si>
  <si>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</si>
  <si>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</si>
  <si>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</si>
  <si>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</si>
  <si>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</si>
  <si>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</si>
  <si>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</si>
  <si>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</si>
  <si>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</si>
  <si>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</si>
  <si>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</si>
  <si>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</si>
  <si>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</si>
  <si>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</si>
  <si>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</si>
  <si>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</si>
  <si>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</si>
  <si>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</si>
  <si>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</si>
  <si>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</si>
  <si>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</si>
  <si>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</si>
  <si>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</si>
  <si>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</si>
  <si>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</si>
  <si>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</si>
  <si>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</si>
  <si>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</si>
  <si>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</si>
  <si>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</si>
  <si>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</si>
  <si>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</si>
  <si>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</si>
  <si>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</si>
  <si>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</si>
  <si>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</si>
  <si>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</si>
  <si>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</si>
  <si>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</si>
  <si>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</si>
  <si>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</si>
  <si>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</si>
  <si>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</si>
  <si>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</si>
  <si>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</si>
  <si>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</si>
  <si>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</si>
  <si>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</si>
  <si>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</si>
  <si>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</si>
  <si>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</si>
  <si>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</si>
  <si>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</si>
  <si>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</si>
  <si>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</si>
  <si>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</si>
  <si>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</si>
  <si>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</si>
  <si>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</si>
  <si>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</si>
  <si>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</si>
  <si>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</si>
  <si>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</si>
  <si>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</si>
  <si>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</si>
  <si>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</si>
  <si>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</si>
  <si>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</si>
  <si>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</si>
  <si>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</si>
  <si>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</si>
  <si>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</si>
  <si>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</si>
  <si>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</si>
  <si>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</si>
  <si>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</si>
  <si>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</si>
  <si>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</si>
  <si>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</si>
  <si>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</si>
  <si>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</si>
  <si>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</si>
  <si>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</si>
  <si>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</si>
  <si>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</si>
  <si>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</si>
  <si>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</si>
  <si>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</si>
  <si>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</si>
  <si>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</si>
  <si>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</si>
  <si>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</si>
  <si>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</si>
  <si>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</si>
  <si>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</si>
  <si>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</si>
  <si>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</si>
  <si>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</si>
  <si>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</si>
  <si>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</si>
  <si>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</si>
  <si>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</si>
  <si>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</si>
  <si>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</si>
  <si>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</si>
  <si>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</si>
  <si>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</si>
  <si>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</si>
  <si>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</si>
  <si>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</si>
  <si>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</si>
  <si>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</si>
  <si>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</si>
  <si>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</si>
  <si>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</si>
  <si>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</si>
  <si>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</si>
  <si>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</si>
  <si>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</si>
  <si>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</si>
  <si>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</si>
  <si>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</si>
  <si>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</si>
  <si>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</si>
  <si>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</si>
  <si>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</si>
  <si>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</si>
  <si>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</si>
  <si>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</si>
  <si>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</si>
  <si>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</si>
  <si>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</si>
  <si>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</si>
  <si>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</si>
  <si>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</si>
  <si>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</si>
  <si>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</si>
  <si>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</si>
  <si>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</si>
  <si>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</si>
  <si>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</si>
  <si>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</si>
  <si>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</si>
  <si>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</si>
  <si>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</si>
  <si>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</si>
  <si>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</si>
  <si>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</si>
  <si>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</si>
  <si>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</si>
  <si>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</si>
  <si>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</si>
  <si>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</si>
  <si>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</si>
  <si>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</si>
  <si>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</si>
  <si>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</si>
  <si>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</si>
  <si>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</si>
  <si>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</si>
  <si>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</si>
  <si>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</si>
  <si>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</si>
  <si>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</si>
  <si>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</si>
  <si>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</si>
  <si>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</si>
  <si>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</si>
  <si>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</si>
  <si>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</si>
  <si>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</si>
  <si>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</si>
  <si>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</si>
  <si>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</si>
  <si>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</si>
  <si>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</si>
  <si>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</si>
  <si>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</si>
  <si>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</si>
  <si>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</si>
  <si>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</si>
  <si>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</si>
  <si>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</si>
  <si>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</si>
  <si>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</si>
  <si>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</si>
  <si>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</si>
  <si>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</si>
  <si>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</si>
  <si>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</si>
  <si>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</si>
  <si>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</si>
  <si>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</si>
  <si>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</si>
  <si>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</si>
  <si>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</si>
  <si>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</si>
  <si>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</si>
  <si>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</si>
  <si>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</si>
  <si>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</si>
  <si>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</si>
  <si>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</si>
  <si>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</si>
  <si>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</si>
  <si>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</si>
  <si>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</si>
  <si>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</si>
  <si>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</si>
  <si>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</si>
  <si>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</si>
  <si>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</si>
  <si>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</si>
  <si>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</si>
  <si>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</si>
  <si>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</si>
  <si>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</si>
  <si>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</si>
  <si>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</si>
  <si>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</si>
  <si>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</si>
  <si>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</si>
  <si>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</si>
  <si>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</si>
  <si>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</si>
  <si>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</si>
  <si>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</si>
  <si>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</si>
  <si>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</si>
  <si>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</si>
  <si>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</si>
  <si>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</si>
  <si>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</si>
  <si>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</si>
  <si>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</si>
  <si>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</si>
  <si>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</si>
  <si>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</si>
  <si>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</si>
  <si>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</si>
  <si>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</si>
  <si>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</si>
  <si>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</si>
  <si>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</si>
  <si>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</si>
  <si>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</si>
  <si>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</si>
  <si>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</si>
  <si>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</si>
  <si>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</si>
  <si>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</si>
  <si>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</si>
  <si>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</si>
  <si>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</si>
  <si>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</si>
  <si>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</si>
  <si>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</si>
  <si>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</si>
  <si>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</si>
  <si>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</si>
  <si>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</si>
  <si>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</si>
  <si>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</si>
  <si>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</si>
  <si>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</si>
  <si>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</si>
  <si>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</si>
  <si>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</si>
  <si>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</si>
  <si>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</si>
  <si>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</si>
  <si>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</si>
  <si>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</si>
  <si>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</si>
  <si>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</si>
  <si>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</si>
  <si>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</si>
  <si>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</si>
  <si>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</si>
  <si>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</si>
  <si>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</si>
  <si>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</si>
  <si>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</si>
  <si>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</si>
  <si>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</si>
  <si>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</si>
  <si>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</si>
  <si>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</si>
  <si>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</si>
  <si>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</si>
  <si>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</si>
  <si>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</si>
  <si>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</si>
  <si>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</si>
  <si>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</si>
  <si>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</si>
  <si>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</si>
  <si>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</si>
  <si>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</si>
  <si>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</si>
  <si>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</si>
  <si>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</si>
  <si>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</si>
  <si>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</si>
  <si>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</si>
  <si>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</si>
  <si>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</si>
  <si>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</si>
  <si>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</si>
  <si>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</si>
  <si>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</si>
  <si>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</si>
  <si>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</si>
  <si>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</si>
  <si>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</si>
  <si>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</si>
  <si>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</si>
  <si>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</si>
  <si>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</si>
  <si>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</si>
  <si>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</si>
  <si>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</si>
  <si>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</si>
  <si>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</si>
  <si>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</si>
  <si>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</si>
  <si>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</si>
  <si>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</si>
  <si>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</si>
  <si>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</si>
  <si>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</si>
  <si>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</si>
  <si>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</si>
  <si>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</si>
  <si>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</si>
  <si>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</si>
  <si>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</si>
  <si>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</si>
  <si>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</si>
  <si>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</si>
  <si>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</si>
  <si>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</si>
  <si>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</si>
  <si>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</si>
  <si>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</si>
  <si>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</si>
  <si>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</si>
  <si>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</si>
  <si>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</si>
  <si>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</si>
  <si>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</si>
  <si>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</si>
  <si>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</si>
  <si>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</si>
  <si>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</si>
  <si>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</si>
  <si>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</si>
  <si>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</si>
  <si>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</si>
  <si>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</si>
  <si>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</si>
  <si>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</si>
  <si>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</si>
  <si>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</si>
  <si>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</si>
  <si>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</si>
  <si>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</si>
  <si>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</si>
  <si>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</si>
  <si>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</si>
  <si>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</si>
  <si>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</si>
  <si>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</si>
  <si>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</si>
  <si>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</si>
  <si>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</si>
  <si>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</si>
  <si>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</si>
  <si>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</si>
  <si>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</si>
  <si>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</si>
  <si>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</si>
  <si>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</si>
  <si>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</si>
  <si>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</si>
  <si>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</si>
  <si>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</si>
  <si>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</si>
  <si>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</si>
  <si>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</si>
  <si>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</si>
  <si>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</si>
  <si>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</si>
  <si>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</si>
  <si>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</si>
  <si>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</si>
  <si>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</si>
  <si>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</si>
  <si>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</si>
  <si>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</si>
  <si>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</si>
  <si>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</si>
  <si>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</si>
  <si>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</si>
  <si>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</si>
  <si>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</si>
  <si>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</si>
  <si>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</si>
  <si>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</si>
  <si>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</si>
  <si>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</si>
  <si>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</si>
  <si>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</si>
  <si>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</si>
  <si>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</si>
  <si>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</si>
  <si>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</si>
  <si>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</si>
  <si>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</si>
  <si>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</si>
  <si>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</si>
  <si>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</si>
  <si>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</si>
  <si>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</si>
  <si>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</si>
  <si>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</si>
  <si>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</si>
  <si>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</si>
  <si>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</si>
  <si>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</si>
  <si>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</si>
  <si>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</si>
  <si>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</si>
  <si>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</si>
  <si>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</si>
  <si>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</si>
  <si>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</si>
  <si>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</si>
  <si>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</si>
  <si>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</si>
  <si>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</si>
  <si>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</si>
  <si>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</si>
  <si>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</si>
  <si>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</si>
  <si>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</si>
  <si>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</si>
  <si>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</si>
  <si>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</si>
  <si>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</si>
  <si>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</si>
  <si>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</si>
  <si>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</si>
  <si>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</si>
  <si>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</si>
  <si>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</si>
  <si>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</si>
  <si>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</si>
  <si>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</si>
  <si>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</si>
  <si>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</si>
  <si>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</si>
  <si>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</si>
  <si>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</si>
  <si>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</si>
  <si>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</si>
  <si>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</si>
  <si>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</si>
  <si>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</si>
  <si>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</si>
  <si>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</si>
  <si>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</si>
  <si>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</si>
  <si>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</si>
  <si>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</si>
  <si>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</si>
  <si>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</si>
  <si>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</si>
  <si>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</si>
  <si>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</si>
  <si>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</si>
  <si>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</si>
  <si>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</si>
  <si>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</si>
  <si>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</si>
  <si>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</si>
  <si>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</si>
  <si>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</si>
  <si>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</si>
  <si>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</si>
  <si>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</si>
  <si>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</si>
  <si>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</si>
  <si>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</si>
  <si>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</si>
  <si>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</si>
  <si>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</si>
  <si>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</si>
  <si>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</si>
  <si>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</si>
  <si>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</si>
  <si>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</si>
  <si>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</si>
  <si>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</si>
  <si>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</si>
  <si>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</si>
  <si>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</si>
  <si>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</si>
  <si>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</si>
  <si>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</si>
  <si>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</si>
  <si>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</si>
  <si>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</si>
  <si>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</si>
  <si>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</si>
  <si>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</si>
  <si>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</si>
  <si>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</si>
  <si>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</si>
  <si>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</si>
  <si>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</si>
  <si>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</si>
  <si>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</si>
  <si>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</si>
  <si>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</si>
  <si>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</si>
  <si>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</si>
  <si>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</si>
  <si>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</si>
  <si>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</si>
  <si>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</si>
  <si>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</si>
  <si>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</si>
  <si>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</si>
  <si>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</si>
  <si>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</si>
  <si>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</si>
  <si>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</si>
  <si>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</si>
  <si>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</si>
  <si>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</si>
  <si>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</si>
  <si>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</si>
  <si>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</si>
  <si>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</si>
  <si>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</si>
  <si>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</si>
  <si>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</si>
  <si>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</si>
  <si>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</si>
  <si>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</si>
  <si>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</si>
  <si>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</si>
  <si>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</si>
  <si>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</si>
  <si>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</si>
  <si>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</si>
  <si>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</si>
  <si>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</si>
  <si>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</si>
  <si>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</si>
  <si>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</si>
  <si>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</si>
  <si>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</si>
  <si>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</si>
  <si>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</si>
  <si>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</si>
  <si>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</si>
  <si>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</si>
  <si>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</si>
  <si>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</si>
  <si>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</si>
  <si>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</si>
  <si>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</si>
  <si>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</si>
  <si>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</si>
  <si>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</si>
  <si>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</si>
  <si>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</si>
  <si>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</si>
  <si>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</si>
  <si>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</si>
  <si>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</si>
  <si>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</si>
  <si>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</si>
  <si>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</si>
  <si>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</si>
  <si>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</si>
  <si>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</si>
  <si>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</si>
  <si>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</si>
  <si>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</si>
  <si>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</si>
  <si>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</si>
  <si>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</si>
  <si>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</si>
  <si>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</si>
  <si>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</si>
  <si>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</si>
  <si>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</si>
  <si>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</si>
  <si>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</si>
  <si>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</si>
  <si>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</si>
  <si>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</si>
  <si>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</si>
  <si>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</si>
  <si>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</si>
  <si>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</si>
  <si>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</si>
  <si>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</si>
  <si>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</si>
  <si>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</si>
  <si>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</si>
  <si>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</si>
  <si>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</si>
  <si>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</si>
  <si>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</si>
  <si>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</si>
  <si>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</si>
  <si>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</si>
  <si>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</si>
  <si>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</si>
  <si>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</si>
  <si>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</si>
  <si>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</si>
  <si>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</si>
  <si>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</si>
  <si>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</si>
  <si>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</si>
  <si>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</si>
  <si>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</si>
  <si>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</si>
  <si>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</si>
  <si>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</si>
  <si>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</si>
  <si>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</si>
  <si>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</si>
  <si>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</si>
  <si>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</si>
  <si>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</si>
  <si>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</si>
  <si>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</si>
  <si>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</si>
  <si>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</si>
  <si>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</si>
  <si>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</si>
  <si>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</si>
  <si>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</si>
  <si>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</si>
  <si>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</si>
  <si>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</si>
  <si>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</si>
  <si>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</si>
  <si>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</si>
  <si>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</si>
  <si>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</si>
  <si>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</si>
  <si>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</si>
  <si>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</si>
  <si>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</si>
  <si>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</si>
  <si>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</si>
  <si>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</si>
  <si>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</si>
  <si>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</si>
  <si>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</si>
  <si>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</si>
  <si>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</si>
  <si>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</si>
  <si>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</si>
  <si>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</si>
  <si>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</si>
  <si>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</si>
  <si>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</si>
  <si>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</si>
  <si>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</si>
  <si>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</si>
  <si>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</si>
  <si>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</si>
  <si>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</si>
  <si>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</si>
  <si>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</si>
  <si>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</si>
  <si>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</si>
  <si>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</si>
  <si>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</si>
  <si>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</si>
  <si>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</si>
  <si>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</si>
  <si>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</si>
  <si>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</si>
  <si>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</si>
  <si>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</si>
  <si>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</si>
  <si>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</si>
  <si>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</si>
  <si>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</si>
  <si>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</si>
  <si>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</si>
  <si>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</si>
  <si>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</si>
  <si>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</si>
  <si>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</si>
  <si>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</si>
  <si>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</si>
  <si>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</si>
  <si>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</si>
  <si>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</si>
  <si>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</si>
  <si>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</si>
  <si>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</si>
  <si>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</si>
  <si>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</si>
  <si>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</si>
  <si>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</si>
  <si>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</si>
  <si>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</si>
  <si>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</si>
  <si>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</si>
  <si>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</si>
  <si>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</si>
  <si>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</si>
  <si>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</si>
  <si>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</si>
  <si>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</si>
  <si>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</si>
  <si>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</si>
  <si>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</si>
  <si>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</si>
  <si>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</si>
  <si>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</si>
  <si>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</si>
  <si>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</si>
  <si>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</si>
  <si>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</si>
  <si>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</si>
  <si>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</si>
  <si>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</si>
  <si>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</si>
  <si>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</si>
  <si>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</si>
  <si>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</si>
  <si>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</si>
  <si>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</si>
  <si>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</si>
  <si>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</si>
  <si>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</si>
  <si>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</si>
  <si>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</si>
  <si>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</si>
  <si>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</si>
  <si>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</si>
  <si>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</si>
  <si>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</si>
  <si>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</si>
  <si>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</si>
  <si>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</si>
  <si>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</si>
  <si>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</si>
  <si>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</si>
  <si>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</si>
  <si>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</si>
  <si>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</si>
  <si>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</si>
  <si>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</si>
  <si>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</si>
  <si>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</si>
  <si>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</si>
  <si>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</si>
  <si>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</si>
  <si>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</si>
  <si>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</si>
  <si>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</si>
  <si>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</si>
  <si>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</si>
  <si>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</si>
  <si>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</si>
  <si>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</si>
  <si>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</si>
  <si>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</si>
  <si>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</si>
  <si>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</si>
  <si>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</si>
  <si>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</si>
  <si>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</si>
  <si>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</si>
  <si>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</si>
  <si>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</si>
  <si>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</si>
  <si>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</si>
  <si>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</si>
  <si>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</si>
  <si>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</si>
  <si>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</si>
  <si>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</si>
  <si>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</si>
  <si>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</si>
  <si>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</si>
  <si>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</si>
  <si>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</si>
  <si>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</si>
  <si>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</si>
  <si>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</si>
  <si>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</si>
  <si>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</si>
  <si>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</si>
  <si>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</si>
  <si>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</si>
  <si>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</si>
  <si>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</si>
  <si>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</si>
  <si>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</si>
  <si>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</si>
  <si>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</si>
  <si>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</si>
  <si>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</si>
  <si>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</si>
  <si>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</si>
  <si>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</si>
  <si>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</si>
  <si>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</si>
  <si>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</si>
  <si>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</si>
  <si>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</si>
  <si>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</si>
  <si>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</si>
  <si>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</si>
  <si>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</si>
  <si>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</si>
  <si>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</si>
  <si>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</si>
  <si>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</si>
  <si>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</si>
  <si>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</si>
  <si>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</si>
  <si>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</si>
  <si>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</si>
  <si>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</si>
  <si>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</si>
  <si>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</si>
  <si>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</si>
  <si>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</si>
  <si>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</si>
  <si>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</si>
  <si>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</si>
  <si>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</si>
  <si>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</si>
  <si>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</si>
  <si>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</si>
  <si>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</si>
  <si>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</si>
  <si>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</si>
  <si>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</si>
  <si>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</si>
  <si>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</si>
  <si>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</si>
  <si>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</si>
  <si>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</si>
  <si>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</si>
  <si>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</si>
  <si>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</si>
  <si>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</si>
  <si>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</si>
  <si>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</si>
  <si>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</si>
  <si>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</si>
  <si>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</si>
  <si>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</si>
  <si>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</si>
  <si>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</si>
  <si>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</si>
  <si>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</si>
  <si>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</si>
  <si>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</si>
  <si>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</si>
  <si>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</si>
  <si>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</si>
  <si>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</si>
  <si>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</si>
  <si>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</si>
  <si>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</si>
  <si>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</si>
  <si>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</si>
  <si>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</si>
  <si>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</si>
  <si>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</si>
  <si>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</si>
  <si>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</si>
  <si>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</si>
  <si>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</si>
  <si>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</si>
  <si>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</si>
  <si>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</si>
  <si>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</si>
  <si>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</si>
  <si>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</si>
  <si>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</si>
  <si>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</si>
  <si>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</si>
  <si>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</si>
  <si>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</si>
  <si>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</si>
  <si>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</si>
  <si>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</si>
  <si>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</si>
  <si>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</si>
  <si>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</si>
  <si>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</si>
  <si>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</si>
  <si>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</si>
  <si>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</si>
  <si>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</si>
  <si>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</si>
  <si>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</si>
  <si>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</si>
  <si>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</si>
  <si>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</si>
  <si>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</si>
  <si>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</si>
  <si>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</si>
  <si>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</si>
  <si>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</si>
  <si>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</si>
  <si>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</si>
  <si>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</si>
  <si>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</si>
  <si>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</si>
  <si>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</si>
  <si>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</si>
  <si>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</si>
  <si>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</si>
  <si>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</si>
  <si>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</si>
  <si>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</si>
  <si>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</si>
  <si>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</si>
  <si>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</si>
  <si>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</si>
  <si>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</si>
  <si>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</si>
  <si>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</si>
  <si>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</si>
  <si>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</si>
  <si>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</si>
  <si>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</si>
  <si>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</si>
  <si>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</si>
  <si>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</si>
  <si>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</si>
  <si>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</si>
  <si>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</si>
  <si>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</si>
  <si>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</si>
  <si>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</si>
  <si>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</si>
  <si>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</si>
  <si>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</si>
  <si>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</si>
  <si>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</si>
  <si>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</si>
  <si>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</si>
  <si>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</si>
  <si>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</si>
  <si>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</si>
  <si>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</si>
  <si>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</si>
  <si>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</si>
  <si>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</si>
  <si>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</si>
  <si>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</si>
  <si>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</si>
  <si>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</si>
  <si>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</si>
  <si>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</si>
  <si>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</si>
  <si>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</si>
  <si>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</si>
  <si>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</si>
  <si>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</si>
  <si>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</si>
  <si>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</si>
  <si>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</si>
  <si>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</si>
  <si>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</si>
  <si>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</si>
  <si>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</si>
  <si>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</si>
  <si>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</si>
  <si>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</si>
  <si>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</si>
  <si>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</si>
  <si>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</si>
  <si>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</si>
  <si>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</si>
  <si>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</si>
  <si>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</si>
  <si>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</si>
  <si>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</si>
  <si>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</si>
  <si>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</si>
  <si>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</si>
  <si>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</si>
  <si>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</si>
  <si>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</si>
  <si>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</si>
  <si>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</si>
  <si>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</si>
  <si>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</si>
  <si>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</si>
  <si>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</si>
  <si>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</si>
  <si>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</si>
  <si>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</si>
  <si>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</si>
  <si>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</si>
  <si>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</si>
  <si>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</si>
  <si>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</si>
  <si>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</si>
  <si>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</si>
  <si>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</si>
  <si>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</si>
  <si>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</si>
  <si>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</si>
  <si>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</si>
  <si>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</si>
  <si>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</si>
  <si>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</si>
  <si>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</si>
  <si>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</si>
  <si>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</si>
  <si>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</si>
  <si>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</si>
  <si>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</si>
  <si>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</si>
  <si>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</si>
  <si>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</si>
  <si>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</si>
  <si>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</si>
  <si>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</si>
  <si>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</si>
  <si>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</si>
  <si>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</si>
  <si>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</si>
  <si>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</si>
  <si>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</si>
  <si>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</si>
  <si>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</si>
  <si>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</si>
  <si>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</si>
  <si>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</si>
  <si>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</si>
  <si>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</si>
  <si>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</si>
  <si>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</si>
  <si>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</si>
  <si>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</si>
  <si>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</si>
  <si>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</si>
  <si>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</si>
  <si>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</si>
  <si>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</si>
  <si>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</si>
  <si>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</si>
  <si>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</si>
  <si>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</si>
  <si>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</si>
  <si>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</si>
  <si>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</si>
  <si>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</si>
  <si>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</si>
  <si>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</si>
  <si>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</si>
  <si>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</si>
  <si>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</si>
  <si>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</si>
  <si>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</si>
  <si>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</si>
  <si>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</si>
  <si>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</si>
  <si>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</si>
  <si>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</si>
  <si>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</si>
  <si>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</si>
  <si>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</si>
  <si>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</si>
  <si>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</si>
  <si>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</si>
  <si>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</si>
  <si>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</si>
  <si>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</si>
  <si>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</si>
  <si>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</si>
  <si>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</si>
  <si>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</si>
  <si>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</si>
  <si>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</si>
  <si>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</si>
  <si>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</si>
  <si>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</si>
  <si>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</si>
  <si>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</si>
  <si>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</si>
  <si>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</si>
  <si>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</si>
  <si>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</si>
  <si>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</si>
  <si>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</si>
  <si>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</si>
  <si>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</si>
  <si>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</si>
  <si>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</si>
  <si>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</si>
  <si>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</si>
  <si>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</si>
  <si>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</si>
  <si>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</si>
  <si>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</si>
  <si>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</si>
  <si>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</si>
  <si>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</si>
  <si>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</si>
  <si>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</si>
  <si>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</si>
  <si>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</si>
  <si>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</si>
  <si>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</si>
  <si>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</si>
  <si>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</si>
  <si>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</si>
  <si>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</si>
  <si>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</si>
  <si>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</si>
  <si>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</si>
  <si>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</si>
  <si>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</si>
  <si>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</si>
  <si>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</si>
  <si>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</si>
  <si>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</si>
  <si>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</si>
  <si>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</si>
  <si>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</si>
  <si>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</si>
  <si>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</si>
  <si>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</si>
  <si>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</si>
  <si>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</si>
  <si>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</si>
  <si>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</si>
  <si>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</si>
  <si>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</si>
  <si>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</si>
  <si>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</si>
  <si>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</si>
  <si>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</si>
  <si>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</si>
  <si>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</si>
  <si>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</si>
  <si>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</si>
  <si>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</si>
  <si>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</si>
  <si>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</si>
  <si>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</si>
  <si>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</si>
  <si>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</si>
  <si>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</si>
  <si>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</si>
  <si>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</si>
  <si>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</si>
  <si>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</si>
  <si>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</si>
  <si>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</si>
  <si>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</si>
  <si>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</si>
  <si>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</si>
  <si>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</si>
  <si>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</si>
  <si>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</si>
  <si>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</si>
  <si>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</si>
  <si>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</si>
  <si>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</si>
  <si>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</si>
  <si>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</si>
  <si>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</si>
  <si>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</si>
  <si>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</si>
  <si>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</si>
  <si>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</si>
  <si>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</si>
  <si>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</si>
  <si>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</si>
  <si>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</si>
  <si>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</si>
  <si>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</si>
  <si>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</si>
  <si>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</si>
  <si>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</si>
  <si>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</si>
  <si>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</si>
  <si>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</si>
  <si>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</si>
  <si>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</si>
  <si>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</si>
  <si>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</si>
  <si>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</si>
  <si>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</si>
  <si>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</si>
  <si>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</si>
  <si>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</si>
  <si>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</si>
  <si>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</si>
  <si>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</si>
  <si>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</si>
  <si>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</si>
  <si>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</si>
  <si>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</si>
  <si>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</si>
  <si>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</si>
  <si>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</si>
  <si>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</si>
  <si>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</si>
  <si>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</si>
  <si>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</si>
  <si>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</si>
  <si>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</si>
  <si>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</si>
  <si>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</si>
  <si>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</si>
  <si>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</si>
  <si>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</si>
  <si>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</si>
  <si>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</si>
  <si>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</si>
  <si>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</si>
  <si>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</si>
  <si>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</si>
  <si>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</si>
  <si>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</si>
  <si>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</si>
  <si>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</si>
  <si>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</si>
  <si>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</si>
  <si>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</si>
  <si>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</si>
  <si>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</si>
  <si>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</si>
  <si>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</si>
  <si>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</si>
  <si>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</si>
  <si>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</si>
  <si>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</si>
  <si>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</si>
  <si>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</si>
  <si>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</si>
  <si>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</si>
  <si>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</si>
  <si>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</si>
  <si>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</si>
  <si>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</si>
  <si>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</si>
  <si>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</si>
  <si>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</si>
  <si>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</si>
  <si>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</si>
  <si>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</si>
  <si>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</si>
  <si>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</si>
  <si>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</si>
  <si>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</si>
  <si>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</si>
  <si>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</si>
  <si>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</si>
  <si>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</si>
  <si>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</si>
  <si>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</si>
  <si>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</si>
  <si>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</si>
  <si>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</si>
  <si>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</si>
  <si>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</si>
  <si>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</si>
  <si>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</si>
  <si>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</si>
  <si>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</si>
  <si>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</si>
  <si>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</si>
  <si>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</si>
  <si>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</si>
  <si>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</si>
  <si>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</si>
  <si>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</si>
  <si>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</si>
  <si>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</si>
  <si>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</si>
  <si>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</si>
  <si>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</si>
  <si>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</si>
  <si>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</si>
  <si>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</si>
  <si>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</si>
  <si>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</si>
  <si>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</si>
  <si>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</si>
  <si>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</si>
  <si>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</si>
  <si>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</si>
  <si>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</si>
  <si>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</si>
  <si>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</si>
  <si>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</si>
  <si>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</si>
  <si>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</si>
  <si>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</si>
  <si>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</si>
  <si>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</si>
  <si>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</si>
  <si>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</si>
  <si>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</si>
  <si>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</si>
  <si>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</si>
  <si>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</si>
  <si>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</si>
  <si>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</si>
  <si>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</si>
  <si>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</si>
  <si>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</si>
  <si>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</si>
  <si>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</si>
  <si>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</si>
  <si>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</si>
  <si>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</si>
  <si>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</si>
  <si>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</si>
  <si>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</si>
  <si>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</si>
  <si>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</si>
  <si>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</si>
  <si>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</si>
  <si>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</si>
  <si>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</si>
  <si>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</si>
  <si>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</si>
  <si>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</si>
  <si>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</si>
  <si>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</si>
  <si>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</si>
  <si>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</si>
  <si>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</si>
  <si>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</si>
  <si>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</si>
  <si>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</si>
  <si>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</si>
  <si>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</si>
  <si>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</si>
  <si>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</si>
  <si>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</si>
  <si>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</si>
  <si>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</si>
  <si>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</si>
  <si>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</si>
  <si>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</si>
  <si>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</si>
  <si>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</si>
  <si>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</si>
  <si>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</si>
  <si>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</si>
  <si>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</si>
  <si>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</si>
  <si>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</si>
  <si>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</si>
  <si>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</si>
  <si>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</si>
  <si>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</si>
  <si>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</si>
  <si>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</si>
  <si>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</si>
  <si>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</si>
  <si>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</si>
  <si>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</si>
  <si>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</si>
  <si>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</si>
  <si>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</si>
  <si>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</si>
  <si>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</si>
  <si>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</si>
  <si>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</si>
  <si>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</si>
  <si>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</si>
  <si>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</si>
  <si>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</si>
  <si>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</si>
  <si>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</si>
  <si>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</si>
  <si>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</si>
  <si>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</si>
  <si>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</si>
  <si>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</si>
  <si>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</si>
  <si>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</si>
  <si>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</si>
  <si>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</si>
  <si>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</si>
  <si>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</si>
  <si>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</si>
  <si>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</si>
  <si>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</si>
  <si>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</si>
  <si>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</si>
  <si>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</si>
  <si>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</si>
  <si>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</si>
  <si>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</si>
  <si>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</si>
  <si>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</si>
  <si>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</si>
  <si>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</si>
  <si>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</si>
  <si>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</si>
  <si>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</si>
  <si>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</si>
  <si>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</si>
  <si>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</si>
  <si>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</si>
  <si>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</si>
  <si>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</si>
  <si>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</si>
  <si>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</si>
  <si>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</si>
  <si>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</si>
  <si>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</si>
  <si>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</si>
  <si>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</si>
  <si>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</si>
  <si>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</si>
  <si>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</si>
  <si>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</si>
  <si>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</si>
  <si>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</si>
  <si>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</si>
  <si>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</si>
  <si>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</si>
  <si>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</si>
  <si>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</si>
  <si>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</si>
  <si>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</si>
  <si>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</si>
  <si>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</si>
  <si>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</si>
  <si>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</si>
  <si>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</si>
  <si>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</si>
  <si>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</si>
  <si>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</si>
  <si>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</si>
  <si>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</si>
  <si>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</si>
  <si>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</si>
  <si>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</si>
  <si>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</si>
  <si>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</si>
  <si>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</si>
  <si>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</si>
  <si>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</si>
  <si>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</si>
  <si>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</si>
  <si>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</si>
  <si>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</si>
  <si>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</si>
  <si>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</si>
  <si>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</si>
  <si>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</si>
  <si>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</si>
  <si>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</si>
  <si>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</si>
  <si>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</si>
  <si>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</si>
  <si>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</si>
  <si>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</si>
  <si>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</si>
  <si>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</si>
  <si>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</si>
  <si>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</si>
  <si>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</si>
  <si>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</si>
  <si>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</si>
  <si>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</si>
  <si>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</si>
  <si>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</si>
  <si>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</si>
  <si>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</si>
  <si>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</si>
  <si>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</si>
  <si>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</si>
  <si>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</si>
  <si>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</si>
  <si>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</si>
  <si>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</si>
  <si>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</si>
  <si>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</si>
  <si>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</si>
  <si>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</si>
  <si>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</si>
  <si>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</si>
  <si>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</si>
  <si>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</si>
  <si>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</si>
  <si>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</si>
  <si>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</si>
  <si>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</si>
  <si>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</si>
  <si>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</si>
  <si>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</si>
  <si>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</si>
  <si>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</si>
  <si>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</si>
  <si>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</si>
  <si>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</si>
  <si>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</si>
  <si>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</si>
  <si>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</si>
  <si>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</si>
  <si>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</si>
  <si>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</si>
  <si>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</si>
  <si>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</si>
  <si>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</si>
  <si>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</si>
  <si>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</si>
  <si>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</si>
  <si>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</si>
  <si>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</si>
  <si>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</si>
  <si>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</si>
  <si>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</si>
  <si>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</si>
  <si>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</si>
  <si>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</si>
  <si>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</si>
  <si>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</si>
  <si>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</si>
  <si>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</si>
  <si>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</si>
  <si>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</si>
  <si>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</si>
  <si>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</si>
  <si>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</si>
  <si>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</si>
  <si>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</si>
  <si>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</si>
  <si>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</si>
  <si>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</si>
  <si>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</si>
  <si>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</si>
  <si>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</si>
  <si>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</si>
  <si>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</si>
  <si>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</si>
  <si>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</si>
  <si>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</si>
  <si>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</si>
  <si>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</si>
  <si>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</si>
  <si>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</si>
  <si>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</si>
  <si>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</si>
  <si>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</si>
  <si>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</si>
  <si>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</si>
  <si>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</si>
  <si>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</si>
  <si>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</si>
  <si>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</si>
  <si>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</si>
  <si>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</si>
  <si>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</si>
  <si>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</si>
  <si>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</si>
  <si>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</si>
  <si>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</si>
  <si>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</si>
  <si>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</si>
  <si>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</si>
  <si>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</si>
  <si>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</si>
  <si>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</si>
  <si>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</si>
  <si>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</si>
  <si>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</si>
  <si>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</si>
  <si>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</si>
  <si>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</si>
  <si>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</si>
  <si>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</si>
  <si>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</si>
  <si>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</si>
  <si>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</si>
  <si>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</si>
  <si>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</si>
  <si>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</si>
  <si>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</si>
  <si>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</si>
  <si>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</si>
  <si>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</si>
  <si>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</si>
  <si>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</si>
  <si>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</si>
  <si>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</si>
  <si>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</si>
  <si>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</si>
  <si>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</si>
  <si>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</si>
  <si>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</si>
  <si>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</si>
  <si>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</si>
  <si>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</si>
  <si>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</si>
  <si>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</si>
  <si>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</si>
  <si>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</si>
  <si>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</si>
  <si>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</si>
  <si>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</si>
  <si>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</si>
  <si>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</si>
  <si>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</si>
  <si>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</si>
  <si>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</si>
  <si>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</si>
  <si>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</si>
  <si>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</si>
  <si>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</si>
  <si>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</si>
  <si>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</si>
  <si>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</si>
  <si>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</si>
  <si>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</si>
  <si>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</si>
  <si>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</si>
  <si>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</si>
  <si>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</si>
  <si>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</si>
  <si>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</si>
  <si>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</si>
  <si>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</si>
  <si>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</si>
  <si>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</si>
  <si>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</si>
  <si>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</si>
  <si>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</si>
  <si>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</si>
  <si>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</si>
  <si>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</si>
  <si>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</si>
  <si>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</si>
  <si>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</si>
  <si>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</si>
  <si>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</si>
  <si>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</si>
  <si>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</si>
  <si>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</si>
  <si>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</si>
  <si>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</si>
  <si>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</si>
  <si>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</si>
  <si>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</si>
  <si>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</si>
  <si>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</si>
  <si>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</si>
  <si>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</si>
  <si>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</si>
  <si>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</si>
  <si>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</si>
  <si>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</si>
  <si>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</si>
  <si>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</si>
  <si>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</si>
  <si>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</si>
  <si>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</si>
  <si>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</si>
  <si>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</si>
  <si>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</si>
  <si>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</si>
  <si>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</si>
  <si>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</si>
  <si>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</si>
  <si>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</si>
  <si>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</si>
  <si>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</si>
  <si>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</si>
  <si>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</si>
  <si>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</si>
  <si>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</si>
  <si>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</si>
  <si>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</si>
  <si>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</si>
  <si>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</si>
  <si>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</si>
  <si>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</si>
  <si>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</si>
  <si>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</si>
  <si>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</si>
  <si>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</si>
  <si>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</si>
  <si>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</si>
  <si>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</si>
  <si>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</si>
  <si>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</si>
  <si>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</si>
  <si>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</si>
  <si>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</si>
  <si>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</si>
  <si>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</si>
  <si>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</si>
  <si>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</si>
  <si>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</si>
  <si>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</si>
  <si>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</si>
  <si>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</si>
  <si>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</si>
  <si>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</si>
  <si>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</si>
  <si>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</si>
  <si>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</si>
  <si>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</si>
  <si>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</si>
  <si>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</si>
  <si>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</si>
  <si>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</si>
  <si>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</si>
  <si>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</si>
  <si>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</si>
  <si>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</si>
  <si>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</si>
  <si>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</si>
  <si>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</si>
  <si>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</si>
  <si>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</si>
  <si>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</si>
  <si>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</si>
  <si>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</si>
  <si>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</si>
  <si>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</si>
  <si>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</si>
  <si>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</si>
  <si>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</si>
  <si>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</si>
  <si>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</si>
  <si>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</si>
  <si>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</si>
  <si>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</si>
  <si>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</si>
  <si>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</si>
  <si>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</si>
  <si>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</si>
  <si>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</si>
  <si>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</si>
  <si>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</si>
  <si>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</si>
  <si>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</si>
  <si>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</si>
  <si>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</si>
  <si>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</si>
  <si>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</si>
  <si>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</si>
  <si>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</si>
  <si>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</si>
  <si>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</si>
  <si>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</si>
  <si>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</si>
  <si>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</si>
  <si>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</si>
  <si>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</si>
  <si>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</si>
  <si>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</si>
  <si>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</si>
  <si>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</si>
  <si>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</si>
  <si>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</si>
  <si>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</si>
  <si>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</si>
  <si>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</si>
  <si>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</si>
  <si>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</si>
  <si>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</si>
  <si>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</si>
  <si>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</si>
  <si>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</si>
  <si>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</si>
  <si>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</si>
  <si>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</si>
  <si>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</si>
  <si>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</si>
  <si>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</si>
  <si>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</si>
  <si>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</si>
  <si>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</si>
  <si>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</si>
  <si>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</si>
  <si>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</si>
  <si>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</si>
  <si>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</si>
  <si>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</si>
  <si>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</si>
  <si>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</si>
  <si>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</si>
  <si>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</si>
  <si>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</si>
  <si>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</si>
  <si>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</si>
  <si>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</si>
  <si>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</si>
  <si>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</si>
  <si>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</si>
  <si>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</si>
  <si>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</si>
  <si>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</si>
  <si>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</si>
  <si>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</si>
  <si>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</si>
  <si>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</si>
  <si>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</si>
  <si>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</si>
  <si>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</si>
  <si>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</si>
  <si>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</si>
  <si>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</si>
  <si>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</si>
  <si>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</si>
  <si>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</si>
  <si>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</si>
  <si>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</si>
  <si>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</si>
  <si>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</si>
  <si>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</si>
  <si>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</si>
  <si>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</si>
  <si>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</si>
  <si>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</si>
  <si>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</si>
  <si>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</si>
  <si>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</si>
  <si>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</si>
  <si>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</si>
  <si>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</si>
  <si>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</si>
  <si>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</si>
  <si>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</si>
  <si>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</si>
  <si>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</si>
  <si>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</si>
  <si>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</si>
  <si>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</si>
  <si>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</si>
  <si>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</si>
  <si>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</si>
  <si>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</si>
  <si>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</si>
  <si>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</si>
  <si>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</si>
  <si>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</si>
  <si>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</si>
  <si>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</si>
  <si>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</si>
  <si>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</si>
  <si>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</si>
  <si>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</si>
  <si>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</si>
  <si>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</si>
  <si>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</si>
  <si>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</si>
  <si>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</si>
  <si>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</si>
  <si>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</si>
  <si>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</si>
  <si>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</si>
  <si>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</si>
  <si>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</si>
  <si>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</si>
  <si>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</si>
  <si>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</si>
  <si>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</si>
  <si>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</si>
  <si>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</si>
  <si>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</si>
  <si>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</si>
  <si>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</si>
  <si>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</si>
  <si>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</si>
  <si>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</si>
  <si>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</si>
  <si>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</si>
  <si>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</si>
  <si>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</si>
  <si>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</si>
  <si>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</si>
  <si>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</si>
  <si>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</si>
  <si>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</si>
  <si>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</si>
  <si>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</si>
  <si>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</si>
  <si>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</si>
  <si>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</si>
  <si>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</si>
  <si>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</si>
  <si>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</si>
  <si>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</si>
  <si>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</si>
  <si>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</si>
  <si>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</si>
  <si>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</si>
  <si>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</si>
  <si>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</si>
  <si>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</si>
  <si>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</si>
  <si>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</si>
  <si>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</si>
  <si>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</si>
  <si>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</si>
  <si>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</si>
  <si>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</si>
  <si>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</si>
  <si>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</si>
  <si>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</si>
  <si>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</si>
  <si>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</si>
  <si>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</si>
  <si>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</si>
  <si>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</si>
  <si>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</si>
  <si>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</si>
  <si>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</si>
  <si>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</si>
  <si>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</si>
  <si>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</si>
  <si>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</si>
  <si>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</si>
  <si>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</si>
  <si>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</si>
  <si>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</si>
  <si>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</si>
  <si>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</si>
  <si>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</si>
  <si>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</si>
  <si>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</si>
  <si>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</si>
  <si>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</si>
  <si>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</si>
  <si>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</si>
  <si>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</si>
  <si>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</si>
  <si>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</si>
  <si>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</si>
  <si>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</si>
  <si>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</si>
  <si>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</si>
  <si>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</si>
  <si>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</si>
  <si>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</si>
  <si>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</si>
  <si>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</si>
  <si>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</si>
  <si>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</si>
  <si>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</si>
  <si>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</si>
  <si>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</si>
  <si>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</si>
  <si>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</si>
  <si>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</si>
  <si>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</si>
  <si>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</si>
  <si>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</si>
  <si>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</si>
  <si>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</si>
  <si>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</si>
  <si>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</si>
  <si>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</si>
  <si>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</si>
  <si>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</si>
  <si>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</si>
  <si>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</si>
  <si>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</si>
  <si>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</si>
  <si>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</si>
  <si>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</si>
  <si>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</si>
  <si>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</si>
  <si>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</si>
  <si>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</si>
  <si>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</si>
  <si>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</si>
  <si>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</si>
  <si>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</si>
  <si>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</si>
  <si>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</si>
  <si>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</si>
  <si>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</si>
  <si>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</si>
  <si>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</si>
  <si>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</si>
  <si>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</si>
  <si>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</si>
  <si>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</si>
  <si>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</si>
  <si>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</si>
  <si>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</si>
  <si>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</si>
  <si>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</si>
  <si>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</si>
  <si>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</si>
  <si>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</si>
  <si>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</si>
  <si>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</si>
  <si>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</si>
  <si>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</si>
  <si>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</si>
  <si>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</si>
  <si>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</si>
  <si>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</si>
  <si>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</si>
  <si>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</si>
  <si>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</si>
  <si>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</si>
  <si>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</si>
  <si>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</si>
  <si>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</si>
  <si>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</si>
  <si>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</si>
  <si>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</si>
  <si>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</si>
  <si>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</si>
  <si>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</si>
  <si>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</si>
  <si>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</si>
  <si>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</si>
  <si>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</si>
  <si>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</si>
  <si>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</si>
  <si>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</si>
  <si>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</si>
  <si>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</si>
  <si>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</si>
  <si>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</si>
  <si>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</si>
  <si>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</si>
  <si>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</si>
  <si>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</si>
  <si>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</si>
  <si>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</si>
  <si>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</si>
  <si>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</si>
  <si>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</si>
  <si>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</si>
  <si>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</si>
  <si>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</si>
  <si>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</si>
  <si>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</si>
  <si>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</si>
  <si>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</si>
  <si>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</si>
  <si>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</si>
  <si>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</si>
  <si>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</si>
  <si>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</si>
  <si>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</si>
  <si>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</si>
  <si>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</si>
  <si>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</si>
  <si>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</si>
  <si>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</si>
  <si>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</si>
  <si>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</si>
  <si>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</si>
  <si>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</si>
  <si>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</si>
  <si>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</si>
  <si>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</si>
  <si>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</si>
  <si>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</si>
  <si>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</si>
  <si>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</si>
  <si>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</si>
  <si>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</si>
  <si>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</si>
  <si>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</si>
  <si>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</si>
  <si>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</si>
  <si>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</si>
  <si>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</si>
  <si>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</si>
  <si>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</si>
  <si>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</si>
  <si>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</si>
  <si>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</si>
  <si>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</si>
  <si>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</si>
  <si>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</si>
  <si>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</si>
  <si>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</si>
  <si>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</si>
  <si>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</si>
  <si>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</si>
  <si>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</si>
  <si>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</si>
  <si>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</si>
  <si>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</si>
  <si>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</si>
  <si>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</si>
  <si>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</si>
  <si>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</si>
  <si>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</si>
  <si>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</si>
  <si>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</si>
  <si>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</si>
  <si>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</si>
  <si>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</si>
  <si>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</si>
  <si>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</si>
  <si>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</si>
  <si>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</si>
  <si>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</si>
  <si>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</si>
  <si>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</si>
  <si>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</si>
  <si>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</si>
  <si>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</si>
  <si>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</si>
  <si>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</si>
  <si>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</si>
  <si>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</si>
  <si>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</si>
  <si>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</si>
  <si>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</si>
  <si>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</si>
  <si>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</si>
  <si>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</si>
  <si>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</si>
  <si>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</si>
  <si>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</si>
  <si>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</si>
  <si>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</si>
  <si>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</si>
  <si>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</si>
  <si>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</si>
  <si>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</si>
  <si>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</si>
  <si>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</si>
  <si>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</si>
  <si>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</si>
  <si>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</si>
  <si>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</si>
  <si>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</si>
  <si>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</si>
  <si>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</si>
  <si>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</si>
  <si>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</si>
  <si>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</si>
  <si>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</si>
  <si>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</si>
  <si>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</si>
  <si>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</si>
  <si>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</si>
  <si>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</si>
  <si>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</si>
  <si>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</si>
  <si>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</si>
  <si>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</si>
  <si>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</si>
  <si>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</si>
  <si>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</si>
  <si>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</si>
  <si>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</si>
  <si>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</si>
  <si>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</si>
  <si>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</si>
  <si>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</si>
  <si>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</si>
  <si>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</si>
  <si>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</si>
  <si>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</si>
  <si>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</si>
  <si>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</si>
  <si>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</si>
  <si>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</si>
  <si>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</si>
  <si>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</si>
  <si>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</si>
  <si>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</si>
  <si>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</si>
  <si>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</si>
  <si>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</si>
  <si>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</si>
  <si>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</si>
  <si>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</si>
  <si>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</si>
  <si>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</si>
  <si>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</si>
  <si>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</si>
  <si>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</si>
  <si>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</si>
  <si>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</si>
  <si>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</si>
  <si>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</si>
  <si>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</si>
  <si>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</si>
  <si>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</si>
  <si>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</si>
  <si>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</si>
  <si>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</si>
  <si>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</si>
  <si>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</si>
  <si>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</si>
  <si>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</si>
  <si>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</si>
  <si>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</si>
  <si>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</si>
  <si>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</si>
  <si>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</si>
  <si>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</si>
  <si>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</si>
  <si>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</si>
  <si>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</si>
  <si>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</si>
  <si>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</si>
  <si>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</si>
  <si>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</si>
  <si>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</si>
  <si>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</si>
  <si>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</si>
  <si>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</si>
  <si>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</si>
  <si>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</si>
  <si>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</si>
  <si>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</si>
  <si>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</si>
  <si>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</si>
  <si>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</si>
  <si>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</si>
  <si>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</si>
  <si>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</si>
  <si>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</si>
  <si>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</si>
  <si>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</si>
  <si>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</si>
  <si>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</si>
  <si>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</si>
  <si>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</si>
  <si>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</si>
  <si>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</si>
  <si>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</si>
  <si>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</si>
  <si>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</si>
  <si>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</si>
  <si>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</si>
  <si>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</si>
  <si>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</si>
  <si>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</si>
  <si>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</si>
  <si>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</si>
  <si>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</si>
  <si>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</si>
  <si>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</si>
  <si>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</si>
  <si>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</si>
  <si>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</si>
  <si>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</si>
  <si>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</si>
  <si>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</si>
  <si>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</si>
  <si>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</si>
  <si>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</si>
  <si>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</si>
  <si>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</si>
  <si>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</si>
  <si>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</si>
  <si>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</si>
  <si>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</si>
  <si>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</si>
  <si>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</si>
  <si>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</si>
  <si>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</si>
  <si>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</si>
  <si>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</si>
  <si>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</si>
  <si>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</si>
  <si>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</si>
  <si>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</si>
  <si>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</si>
  <si>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</si>
  <si>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</si>
  <si>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</si>
  <si>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</si>
  <si>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</si>
  <si>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</si>
  <si>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</si>
  <si>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</si>
  <si>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</si>
  <si>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</si>
  <si>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</si>
  <si>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</si>
  <si>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</si>
  <si>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</si>
  <si>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</si>
  <si>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</si>
  <si>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</si>
  <si>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</si>
  <si>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</si>
  <si>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</si>
  <si>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</si>
  <si>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</si>
  <si>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</si>
  <si>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</si>
  <si>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</si>
  <si>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</si>
  <si>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</si>
  <si>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</si>
  <si>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</si>
  <si>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</si>
  <si>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</si>
  <si>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</si>
  <si>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</si>
  <si>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</si>
  <si>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</si>
  <si>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</si>
  <si>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</si>
  <si>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</si>
  <si>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</si>
  <si>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</si>
  <si>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</si>
  <si>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</si>
  <si>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</si>
  <si>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</si>
  <si>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</si>
  <si>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</si>
  <si>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</si>
  <si>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</si>
  <si>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</si>
  <si>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</si>
  <si>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</si>
  <si>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</si>
  <si>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</si>
  <si>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</si>
  <si>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</si>
  <si>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</si>
  <si>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</si>
  <si>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</si>
  <si>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</si>
  <si>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</si>
  <si>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</si>
  <si>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</si>
  <si>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</si>
  <si>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</si>
  <si>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</si>
  <si>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</si>
  <si>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</si>
  <si>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</si>
  <si>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</si>
  <si>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</si>
  <si>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</si>
  <si>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</si>
  <si>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</si>
  <si>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</si>
  <si>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</si>
  <si>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</si>
  <si>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</si>
  <si>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</si>
  <si>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</si>
  <si>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</si>
  <si>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</si>
  <si>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</si>
  <si>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</si>
  <si>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</si>
  <si>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</si>
  <si>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</si>
  <si>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</si>
  <si>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</si>
  <si>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</si>
  <si>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</si>
  <si>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</si>
  <si>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</si>
  <si>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</si>
  <si>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</si>
  <si>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</si>
  <si>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</si>
  <si>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</si>
  <si>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</si>
  <si>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</si>
  <si>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</si>
  <si>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</si>
  <si>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</si>
  <si>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</si>
  <si>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</si>
  <si>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</si>
  <si>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</si>
  <si>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</si>
  <si>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</si>
  <si>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</si>
  <si>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</si>
  <si>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</si>
  <si>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</si>
  <si>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</si>
  <si>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</si>
  <si>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</si>
  <si>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</si>
  <si>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</si>
  <si>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</si>
  <si>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</si>
  <si>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</si>
  <si>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</si>
  <si>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</si>
  <si>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</si>
  <si>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</si>
  <si>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</si>
  <si>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</si>
  <si>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</si>
  <si>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</si>
  <si>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</si>
  <si>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</si>
  <si>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</si>
  <si>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</si>
  <si>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</si>
  <si>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</si>
  <si>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</si>
  <si>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</si>
  <si>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</si>
  <si>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</si>
  <si>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</si>
  <si>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</si>
  <si>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</si>
  <si>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</si>
  <si>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</si>
  <si>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</si>
  <si>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</si>
  <si>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</si>
  <si>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</si>
  <si>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</si>
  <si>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</si>
  <si>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</si>
  <si>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</si>
  <si>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</si>
  <si>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</si>
  <si>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</si>
  <si>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</si>
  <si>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</si>
  <si>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</si>
  <si>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</si>
  <si>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</si>
  <si>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</si>
  <si>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</si>
  <si>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</si>
  <si>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</si>
  <si>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</si>
  <si>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</si>
  <si>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</si>
  <si>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</si>
  <si>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</si>
  <si>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</si>
  <si>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</si>
  <si>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</si>
  <si>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</si>
  <si>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</si>
  <si>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</si>
  <si>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</si>
  <si>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</si>
  <si>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</si>
  <si>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</si>
  <si>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</si>
  <si>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</si>
  <si>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</si>
  <si>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</si>
  <si>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</si>
  <si>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</si>
  <si>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</si>
  <si>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</si>
  <si>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</si>
  <si>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</si>
  <si>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</si>
  <si>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</si>
  <si>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</si>
  <si>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</si>
  <si>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</si>
  <si>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</si>
  <si>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</si>
  <si>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</si>
  <si>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</si>
  <si>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</si>
  <si>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</si>
  <si>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</si>
  <si>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</si>
  <si>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</si>
  <si>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</si>
  <si>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</si>
  <si>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</si>
  <si>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</si>
  <si>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</si>
  <si>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</si>
  <si>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</si>
  <si>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</si>
  <si>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</si>
  <si>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</si>
  <si>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</si>
  <si>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</si>
  <si>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</si>
  <si>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</si>
  <si>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</si>
  <si>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</si>
  <si>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</si>
  <si>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</si>
  <si>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</si>
  <si>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</si>
  <si>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</si>
  <si>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</si>
  <si>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</si>
  <si>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</si>
  <si>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</si>
  <si>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</si>
  <si>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</si>
  <si>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</si>
  <si>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</si>
  <si>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</si>
  <si>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</si>
  <si>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</si>
  <si>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</si>
  <si>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</si>
  <si>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</si>
  <si>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</si>
  <si>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</si>
  <si>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</si>
  <si>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</si>
  <si>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</si>
  <si>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</si>
  <si>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</si>
  <si>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</si>
  <si>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</si>
  <si>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</si>
  <si>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</si>
  <si>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</si>
  <si>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</si>
  <si>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</si>
  <si>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</si>
  <si>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</si>
  <si>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</si>
  <si>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</si>
  <si>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</si>
  <si>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</si>
  <si>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</si>
  <si>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</si>
  <si>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</si>
  <si>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</si>
  <si>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</si>
  <si>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</si>
  <si>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</si>
  <si>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</si>
  <si>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</si>
  <si>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</si>
  <si>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</si>
  <si>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</si>
  <si>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</si>
  <si>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</si>
  <si>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</si>
  <si>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</si>
  <si>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</si>
  <si>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</si>
  <si>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</si>
  <si>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</si>
  <si>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</si>
  <si>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</si>
  <si>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</si>
  <si>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</si>
  <si>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</si>
  <si>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</si>
  <si>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</si>
  <si>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</si>
  <si>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</si>
  <si>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</si>
  <si>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</si>
  <si>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</si>
  <si>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</si>
  <si>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</si>
  <si>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</si>
  <si>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</si>
  <si>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</si>
  <si>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</si>
  <si>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</si>
  <si>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</si>
  <si>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</si>
  <si>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</si>
  <si>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</si>
  <si>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</si>
  <si>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</si>
  <si>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</si>
  <si>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</si>
  <si>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</si>
  <si>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</si>
  <si>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</si>
  <si>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</si>
  <si>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</si>
  <si>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</si>
  <si>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</si>
  <si>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</si>
  <si>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</si>
  <si>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</si>
  <si>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</si>
  <si>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</si>
  <si>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</si>
  <si>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</si>
  <si>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</si>
  <si>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</si>
  <si>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</si>
  <si>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</si>
  <si>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</si>
  <si>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</si>
  <si>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</si>
  <si>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</si>
  <si>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</si>
  <si>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</si>
  <si>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</si>
  <si>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</si>
  <si>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</si>
  <si>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</si>
  <si>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</si>
  <si>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</si>
  <si>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</si>
  <si>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</si>
  <si>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</si>
  <si>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</si>
  <si>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</si>
  <si>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</si>
  <si>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</si>
  <si>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</si>
  <si>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</si>
  <si>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</si>
  <si>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</si>
  <si>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</si>
  <si>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</si>
  <si>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</si>
  <si>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</si>
  <si>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</si>
  <si>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</si>
  <si>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</si>
  <si>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</si>
  <si>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</si>
  <si>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</si>
  <si>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</si>
  <si>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</si>
  <si>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</si>
  <si>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</si>
  <si>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</si>
  <si>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</si>
  <si>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</si>
  <si>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</si>
  <si>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</si>
  <si>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</si>
  <si>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</si>
  <si>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</si>
  <si>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</si>
  <si>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</si>
  <si>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</si>
  <si>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</si>
  <si>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</si>
  <si>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</si>
  <si>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</si>
  <si>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</si>
  <si>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</si>
  <si>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</si>
  <si>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</si>
  <si>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</si>
  <si>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</si>
  <si>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</si>
  <si>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</si>
  <si>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</si>
  <si>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</si>
  <si>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</si>
  <si>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</si>
  <si>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</si>
  <si>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</si>
  <si>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</si>
  <si>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</si>
  <si>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</si>
  <si>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</si>
  <si>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</si>
  <si>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</si>
  <si>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</si>
  <si>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</si>
  <si>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</si>
  <si>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</si>
  <si>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</si>
  <si>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</si>
  <si>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</si>
  <si>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</si>
  <si>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</si>
  <si>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</si>
  <si>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</si>
  <si>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</si>
  <si>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</si>
  <si>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</si>
  <si>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</si>
  <si>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</si>
  <si>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</si>
  <si>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</si>
  <si>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</si>
  <si>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</si>
  <si>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</si>
  <si>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</si>
  <si>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</si>
  <si>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</si>
  <si>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</si>
  <si>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</si>
  <si>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</si>
  <si>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</si>
  <si>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</si>
  <si>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</si>
  <si>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</si>
  <si>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</si>
  <si>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</si>
  <si>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</si>
  <si>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</si>
  <si>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</si>
  <si>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</si>
  <si>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</si>
  <si>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</si>
  <si>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</si>
  <si>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</si>
  <si>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</si>
  <si>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</si>
  <si>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</si>
  <si>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</si>
  <si>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</si>
  <si>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</si>
  <si>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</si>
  <si>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</si>
  <si>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</si>
  <si>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</si>
  <si>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</si>
  <si>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</si>
  <si>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</si>
  <si>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</si>
  <si>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</si>
  <si>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</si>
  <si>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</si>
  <si>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</si>
  <si>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</si>
  <si>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</si>
  <si>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</si>
  <si>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</si>
  <si>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</si>
  <si>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</si>
  <si>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</si>
  <si>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</si>
  <si>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</si>
  <si>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</si>
  <si>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</si>
  <si>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</si>
  <si>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</si>
  <si>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</si>
  <si>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</si>
  <si>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</si>
  <si>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</si>
  <si>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</si>
  <si>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</si>
  <si>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</si>
  <si>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</si>
  <si>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</si>
  <si>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</si>
  <si>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</si>
  <si>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</si>
  <si>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</si>
  <si>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</si>
  <si>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</si>
  <si>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</si>
  <si>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</si>
  <si>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</si>
  <si>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</si>
  <si>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</si>
  <si>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</si>
  <si>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</si>
  <si>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</si>
  <si>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</si>
  <si>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</si>
  <si>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</si>
  <si>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</si>
  <si>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</si>
  <si>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</si>
  <si>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</si>
  <si>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</si>
  <si>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</si>
  <si>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</si>
  <si>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</si>
  <si>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</si>
  <si>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</si>
  <si>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</si>
  <si>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</si>
  <si>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</si>
  <si>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</si>
  <si>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</si>
  <si>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</si>
  <si>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</si>
  <si>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</si>
  <si>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</si>
  <si>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</si>
  <si>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</si>
  <si>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</si>
  <si>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</si>
  <si>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</si>
  <si>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</si>
  <si>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</si>
  <si>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</si>
  <si>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</si>
  <si>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</si>
  <si>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</si>
  <si>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</si>
  <si>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</si>
  <si>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</si>
  <si>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</si>
  <si>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</si>
  <si>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</si>
  <si>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</si>
  <si>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</si>
  <si>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</si>
  <si>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</si>
  <si>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</si>
  <si>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</si>
  <si>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</si>
  <si>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</si>
  <si>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</si>
  <si>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</si>
  <si>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</si>
  <si>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</si>
  <si>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</si>
  <si>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</si>
  <si>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</si>
  <si>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</si>
  <si>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</si>
  <si>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</si>
  <si>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</si>
  <si>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</si>
  <si>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</si>
  <si>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</si>
  <si>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</si>
  <si>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</si>
  <si>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</si>
  <si>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</si>
  <si>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</si>
  <si>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</si>
  <si>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</si>
  <si>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</si>
  <si>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</si>
  <si>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</si>
  <si>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</si>
  <si>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</si>
  <si>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</si>
  <si>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</si>
  <si>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</si>
  <si>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</si>
  <si>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</si>
  <si>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</si>
  <si>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</si>
  <si>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</si>
  <si>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</si>
  <si>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</si>
  <si>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</si>
  <si>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</si>
  <si>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</si>
  <si>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</si>
  <si>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</si>
  <si>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</si>
  <si>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</si>
  <si>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</si>
  <si>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</si>
  <si>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</si>
  <si>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</si>
  <si>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</si>
  <si>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</si>
  <si>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</si>
  <si>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</si>
  <si>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</si>
  <si>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</si>
  <si>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</si>
  <si>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</si>
  <si>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</si>
  <si>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</si>
  <si>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</si>
  <si>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</si>
  <si>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</si>
  <si>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</si>
  <si>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</si>
  <si>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</si>
  <si>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</si>
  <si>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</si>
  <si>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</si>
  <si>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</si>
  <si>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</si>
  <si>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</si>
  <si>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</si>
  <si>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</si>
  <si>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</si>
  <si>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</si>
  <si>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</si>
  <si>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</si>
  <si>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</si>
  <si>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</si>
  <si>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</si>
  <si>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</si>
  <si>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</si>
  <si>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</si>
  <si>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</si>
  <si>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</si>
  <si>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</si>
  <si>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</si>
  <si>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</si>
  <si>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</si>
  <si>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</si>
  <si>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</si>
  <si>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</si>
  <si>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</si>
  <si>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</si>
  <si>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</si>
  <si>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</si>
  <si>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</si>
  <si>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</si>
  <si>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</si>
  <si>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</si>
  <si>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</si>
  <si>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</si>
  <si>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</si>
  <si>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</si>
  <si>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</si>
  <si>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</si>
  <si>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</si>
  <si>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</si>
  <si>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</si>
  <si>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</si>
  <si>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</si>
  <si>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</si>
  <si>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</si>
  <si>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</si>
  <si>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</si>
  <si>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</si>
  <si>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</si>
  <si>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</si>
  <si>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</si>
  <si>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</si>
  <si>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</si>
  <si>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</si>
  <si>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</si>
  <si>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</si>
  <si>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</si>
  <si>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</si>
  <si>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</si>
  <si>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</si>
  <si>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</si>
  <si>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</si>
  <si>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</si>
  <si>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</si>
  <si>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</si>
  <si>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</si>
  <si>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</si>
  <si>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</si>
  <si>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</si>
  <si>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</si>
  <si>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</si>
  <si>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</si>
  <si>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</si>
  <si>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</si>
  <si>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</si>
  <si>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</si>
  <si>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</si>
  <si>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</si>
  <si>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</si>
  <si>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</si>
  <si>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</si>
  <si>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</si>
  <si>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</si>
  <si>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</si>
  <si>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</si>
  <si>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</si>
  <si>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</si>
  <si>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</si>
  <si>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</si>
  <si>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</si>
  <si>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</si>
  <si>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</si>
  <si>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</si>
  <si>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</si>
  <si>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</si>
  <si>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</si>
  <si>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</si>
  <si>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</si>
  <si>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</si>
  <si>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</si>
  <si>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</si>
  <si>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</si>
  <si>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</si>
  <si>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</si>
  <si>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</si>
  <si>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</si>
  <si>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</si>
  <si>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</si>
  <si>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</si>
  <si>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</si>
  <si>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</si>
  <si>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</si>
  <si>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</si>
  <si>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</si>
  <si>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</si>
  <si>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</si>
  <si>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</si>
  <si>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</si>
  <si>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</si>
  <si>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</si>
  <si>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</si>
  <si>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</si>
  <si>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</si>
  <si>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</si>
  <si>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</si>
  <si>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</si>
  <si>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</si>
  <si>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</si>
  <si>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</si>
  <si>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</si>
  <si>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</si>
  <si>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</si>
  <si>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</si>
  <si>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</si>
  <si>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</si>
  <si>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</si>
  <si>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</si>
  <si>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</si>
  <si>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</si>
  <si>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</si>
  <si>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</si>
  <si>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</si>
  <si>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</si>
  <si>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</si>
  <si>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</si>
  <si>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</si>
  <si>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</si>
  <si>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</si>
  <si>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</si>
  <si>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</si>
  <si>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</si>
  <si>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</si>
  <si>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</si>
  <si>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</si>
  <si>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</si>
  <si>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</si>
  <si>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</si>
  <si>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</si>
  <si>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</si>
  <si>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</si>
  <si>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</si>
  <si>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</si>
  <si>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</si>
  <si>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</si>
  <si>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</si>
  <si>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</si>
  <si>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</si>
  <si>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</si>
  <si>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</si>
  <si>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</si>
  <si>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</si>
  <si>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</si>
  <si>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</si>
  <si>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</si>
  <si>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</si>
  <si>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</si>
  <si>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</si>
  <si>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</si>
  <si>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</si>
  <si>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</si>
  <si>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</si>
  <si>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</si>
  <si>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</si>
  <si>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</si>
  <si>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</si>
  <si>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</si>
  <si>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</si>
  <si>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</si>
  <si>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</si>
  <si>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</si>
  <si>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</si>
  <si>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</si>
  <si>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</si>
  <si>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</si>
  <si>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</si>
  <si>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</si>
  <si>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</si>
  <si>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</si>
  <si>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</si>
  <si>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</si>
  <si>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</si>
  <si>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</si>
  <si>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</si>
  <si>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</si>
  <si>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</si>
  <si>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</si>
  <si>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</si>
  <si>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</si>
  <si>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</si>
  <si>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</si>
  <si>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</si>
  <si>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</si>
  <si>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</si>
  <si>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</si>
  <si>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</si>
  <si>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</si>
  <si>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</si>
  <si>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</si>
  <si>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</si>
  <si>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</si>
  <si>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</si>
  <si>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</si>
  <si>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</si>
  <si>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</si>
  <si>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</si>
  <si>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</si>
  <si>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</si>
  <si>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</si>
  <si>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</si>
  <si>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</si>
  <si>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</si>
  <si>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</si>
  <si>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</si>
  <si>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</si>
  <si>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</si>
  <si>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</si>
  <si>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</si>
  <si>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</si>
  <si>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</si>
  <si>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</si>
  <si>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</si>
  <si>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</si>
  <si>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</si>
  <si>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</si>
  <si>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</si>
  <si>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</si>
  <si>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</si>
  <si>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</si>
  <si>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</si>
  <si>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</si>
  <si>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</si>
  <si>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</si>
  <si>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</si>
  <si>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</si>
  <si>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</si>
  <si>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</si>
  <si>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</si>
  <si>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</si>
  <si>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</si>
  <si>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</si>
  <si>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</si>
  <si>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</si>
  <si>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</si>
  <si>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</si>
  <si>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</si>
  <si>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</si>
  <si>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</si>
  <si>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</si>
  <si>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</si>
  <si>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</si>
  <si>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</si>
  <si>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</si>
  <si>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</si>
  <si>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</si>
  <si>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</si>
  <si>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</si>
  <si>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</si>
  <si>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</si>
  <si>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</si>
  <si>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</si>
  <si>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</si>
  <si>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</si>
  <si>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</si>
  <si>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</si>
  <si>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</si>
  <si>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</si>
  <si>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</si>
  <si>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</si>
  <si>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</si>
  <si>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</si>
  <si>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</si>
  <si>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</si>
  <si>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</si>
  <si>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</si>
  <si>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</si>
  <si>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</si>
  <si>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</si>
  <si>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</si>
  <si>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</si>
  <si>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</si>
  <si>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</si>
  <si>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</si>
  <si>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</si>
  <si>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</si>
  <si>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</si>
  <si>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</si>
  <si>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</si>
  <si>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</si>
  <si>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</si>
  <si>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</si>
  <si>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</si>
  <si>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</si>
  <si>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</si>
  <si>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</si>
  <si>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</si>
  <si>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</si>
  <si>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</si>
  <si>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</si>
  <si>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</si>
  <si>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</si>
  <si>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</si>
  <si>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</si>
  <si>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</si>
  <si>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</si>
  <si>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</si>
  <si>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</si>
  <si>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</si>
  <si>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</si>
  <si>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</si>
  <si>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</si>
  <si>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</si>
  <si>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</si>
  <si>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</si>
  <si>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</si>
  <si>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</si>
  <si>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</si>
  <si>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</si>
  <si>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</si>
  <si>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</si>
  <si>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</si>
  <si>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</si>
  <si>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</si>
  <si>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</si>
  <si>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</si>
  <si>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</si>
  <si>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</si>
  <si>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</si>
  <si>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</si>
  <si>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</si>
  <si>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</si>
  <si>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</si>
  <si>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</si>
  <si>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</si>
  <si>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</si>
  <si>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</si>
  <si>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</si>
  <si>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</si>
  <si>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</si>
  <si>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</si>
  <si>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</si>
  <si>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</si>
  <si>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</si>
  <si>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</si>
  <si>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</si>
  <si>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</si>
  <si>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</si>
  <si>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</si>
  <si>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</si>
  <si>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</si>
  <si>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</si>
  <si>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</si>
  <si>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</si>
  <si>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</si>
  <si>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</si>
  <si>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</si>
  <si>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</si>
  <si>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</si>
  <si>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</si>
  <si>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</si>
  <si>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</si>
  <si>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</si>
  <si>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</si>
  <si>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</si>
  <si>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</si>
  <si>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</si>
  <si>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</si>
  <si>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</si>
  <si>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</si>
  <si>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</si>
  <si>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</si>
  <si>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</si>
  <si>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</si>
  <si>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</si>
  <si>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</si>
  <si>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</si>
  <si>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</si>
  <si>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</si>
  <si>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</si>
  <si>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</si>
  <si>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</si>
  <si>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</si>
  <si>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</si>
  <si>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</si>
  <si>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</si>
  <si>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</si>
  <si>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</si>
  <si>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</si>
  <si>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</si>
  <si>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</si>
  <si>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</si>
  <si>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</si>
  <si>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</si>
  <si>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</si>
  <si>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</si>
  <si>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</si>
  <si>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</si>
  <si>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</si>
  <si>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</si>
  <si>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</si>
  <si>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</si>
  <si>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</si>
  <si>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</si>
  <si>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</si>
  <si>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</si>
  <si>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</si>
  <si>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</si>
  <si>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</si>
  <si>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</si>
  <si>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</si>
  <si>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</si>
  <si>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</si>
  <si>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</si>
  <si>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</si>
  <si>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</si>
  <si>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</si>
  <si>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</si>
  <si>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</si>
  <si>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</si>
  <si>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</si>
  <si>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</si>
  <si>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</si>
  <si>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</si>
  <si>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</si>
  <si>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</si>
  <si>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</si>
  <si>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</si>
  <si>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</si>
  <si>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</si>
  <si>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</si>
  <si>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</si>
  <si>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</si>
  <si>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</si>
  <si>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</si>
  <si>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</si>
  <si>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</si>
  <si>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</si>
  <si>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</si>
  <si>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</si>
  <si>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</si>
  <si>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</si>
  <si>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</si>
  <si>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</si>
  <si>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</si>
  <si>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</si>
  <si>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</si>
  <si>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</si>
  <si>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</si>
  <si>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</si>
  <si>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</si>
  <si>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</si>
  <si>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</si>
  <si>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</si>
  <si>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</si>
  <si>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</si>
  <si>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</si>
  <si>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</si>
  <si>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</si>
  <si>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</si>
  <si>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</si>
  <si>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</si>
  <si>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</si>
  <si>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</si>
  <si>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</si>
  <si>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</si>
  <si>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</si>
  <si>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</si>
  <si>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</si>
  <si>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</si>
  <si>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</si>
  <si>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</si>
  <si>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</si>
  <si>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</si>
  <si>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</si>
  <si>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</si>
  <si>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</si>
  <si>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</si>
  <si>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</si>
  <si>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</si>
  <si>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</si>
  <si>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</si>
  <si>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</si>
  <si>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</si>
  <si>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</si>
  <si>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</si>
  <si>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</si>
  <si>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</si>
  <si>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</si>
  <si>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</si>
  <si>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</si>
  <si>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</si>
  <si>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</si>
  <si>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</si>
  <si>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</si>
  <si>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</si>
  <si>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</si>
  <si>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</si>
  <si>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</si>
  <si>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</si>
  <si>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</si>
  <si>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</si>
  <si>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</si>
  <si>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</si>
  <si>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</si>
  <si>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</si>
  <si>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</si>
  <si>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</si>
  <si>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</si>
  <si>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</si>
  <si>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</si>
  <si>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</si>
  <si>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</si>
  <si>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</si>
  <si>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</si>
  <si>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</si>
  <si>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</si>
  <si>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</si>
  <si>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</si>
  <si>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</si>
  <si>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</si>
  <si>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</si>
  <si>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</si>
  <si>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</si>
  <si>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</si>
  <si>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</si>
  <si>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</si>
  <si>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</si>
  <si>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</si>
  <si>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</si>
  <si>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</si>
  <si>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</si>
  <si>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</si>
  <si>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</si>
  <si>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</si>
  <si>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</si>
  <si>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</si>
  <si>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</si>
  <si>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</si>
  <si>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</si>
  <si>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</si>
  <si>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</si>
  <si>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</si>
  <si>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</si>
  <si>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</si>
  <si>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</si>
  <si>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</si>
  <si>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</si>
  <si>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</si>
  <si>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</si>
  <si>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</si>
  <si>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</si>
  <si>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</si>
  <si>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</si>
  <si>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</si>
  <si>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</si>
  <si>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</si>
  <si>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</si>
  <si>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</si>
  <si>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</si>
  <si>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</si>
  <si>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</si>
  <si>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</si>
  <si>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</si>
  <si>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</si>
  <si>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</si>
  <si>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</si>
  <si>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</si>
  <si>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</si>
  <si>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</si>
  <si>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</si>
  <si>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</si>
  <si>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</si>
  <si>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</si>
  <si>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</si>
  <si>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</si>
  <si>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</si>
  <si>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</si>
  <si>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</si>
  <si>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</si>
  <si>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</si>
  <si>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</si>
  <si>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</si>
  <si>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</si>
  <si>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</si>
  <si>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</si>
  <si>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</si>
  <si>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</si>
  <si>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</si>
  <si>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</si>
  <si>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</si>
  <si>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</si>
  <si>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</si>
  <si>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</si>
  <si>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</si>
  <si>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</si>
  <si>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</si>
  <si>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</si>
  <si>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</si>
  <si>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</si>
  <si>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</si>
  <si>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</si>
  <si>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</si>
  <si>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</si>
  <si>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</si>
  <si>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</si>
  <si>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</si>
  <si>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</si>
  <si>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</si>
  <si>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</si>
  <si>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</si>
  <si>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</si>
  <si>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</si>
  <si>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</si>
  <si>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</si>
  <si>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</si>
  <si>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</si>
  <si>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</si>
  <si>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</si>
  <si>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</si>
  <si>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</si>
  <si>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</si>
  <si>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</si>
  <si>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</si>
  <si>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</si>
  <si>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</si>
  <si>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</si>
  <si>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</si>
  <si>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</si>
  <si>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</si>
  <si>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</si>
  <si>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</si>
  <si>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</si>
  <si>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</si>
  <si>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</si>
  <si>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</si>
  <si>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</si>
  <si>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</si>
  <si>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</si>
  <si>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</si>
  <si>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</si>
  <si>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</si>
  <si>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</si>
  <si>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</si>
  <si>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</si>
  <si>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</si>
  <si>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</si>
  <si>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</si>
  <si>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</si>
  <si>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</si>
  <si>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</si>
  <si>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</si>
  <si>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</si>
  <si>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</si>
  <si>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</si>
  <si>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</si>
  <si>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</si>
  <si>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</si>
  <si>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</si>
  <si>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</si>
  <si>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</si>
  <si>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</si>
  <si>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</si>
  <si>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</si>
  <si>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</si>
  <si>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</si>
  <si>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</si>
  <si>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</si>
  <si>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</si>
  <si>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</si>
  <si>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</si>
  <si>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</si>
  <si>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</si>
  <si>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</si>
  <si>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</si>
  <si>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</si>
  <si>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</si>
  <si>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</si>
  <si>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</si>
  <si>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</si>
  <si>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</si>
  <si>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</si>
  <si>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</si>
  <si>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</si>
  <si>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</si>
  <si>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</si>
  <si>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</si>
  <si>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</si>
  <si>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</si>
  <si>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</si>
  <si>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</si>
  <si>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</si>
  <si>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</si>
  <si>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</si>
  <si>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</si>
  <si>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</si>
  <si>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</si>
  <si>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</si>
  <si>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</si>
  <si>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</si>
  <si>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</si>
  <si>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</si>
  <si>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</si>
  <si>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</si>
  <si>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</si>
  <si>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</si>
  <si>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</si>
  <si>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</si>
  <si>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</si>
  <si>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</si>
  <si>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</si>
  <si>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</si>
  <si>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</si>
  <si>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</si>
  <si>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</si>
  <si>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</si>
  <si>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</si>
  <si>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</si>
  <si>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</si>
  <si>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</si>
  <si>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</si>
  <si>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</si>
  <si>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</si>
  <si>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</si>
  <si>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</si>
  <si>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</si>
  <si>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</si>
  <si>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</si>
  <si>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</si>
  <si>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</si>
  <si>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</si>
  <si>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</si>
  <si>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</si>
  <si>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</si>
  <si>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</si>
  <si>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</si>
  <si>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</si>
  <si>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</si>
  <si>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</si>
  <si>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</si>
  <si>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</si>
  <si>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</si>
  <si>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</si>
  <si>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</si>
  <si>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</si>
  <si>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</si>
  <si>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</si>
  <si>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</si>
  <si>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</si>
  <si>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</si>
  <si>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</si>
  <si>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</si>
  <si>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</si>
  <si>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</si>
  <si>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</si>
  <si>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</si>
  <si>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</si>
  <si>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</si>
  <si>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</si>
  <si>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</si>
  <si>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</si>
  <si>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</si>
  <si>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</si>
  <si>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</si>
  <si>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</si>
  <si>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</si>
  <si>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</si>
  <si>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</si>
  <si>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</si>
  <si>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</si>
  <si>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</si>
  <si>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</si>
  <si>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</si>
  <si>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</si>
  <si>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</si>
  <si>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</si>
  <si>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</si>
  <si>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</si>
  <si>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</si>
  <si>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</si>
  <si>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</si>
  <si>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</si>
  <si>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</si>
  <si>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</si>
  <si>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</si>
  <si>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</si>
  <si>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</si>
  <si>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</si>
  <si>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</si>
  <si>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</si>
  <si>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</si>
  <si>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</si>
  <si>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</si>
  <si>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</si>
  <si>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</si>
  <si>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</si>
  <si>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</si>
  <si>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</si>
  <si>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</si>
  <si>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</si>
  <si>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</si>
  <si>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</si>
  <si>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</si>
  <si>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</si>
  <si>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</si>
  <si>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</si>
  <si>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</si>
  <si>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</si>
  <si>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</si>
  <si>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</si>
  <si>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</si>
  <si>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</si>
  <si>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</si>
  <si>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</si>
  <si>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</si>
  <si>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</si>
  <si>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</si>
  <si>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</si>
  <si>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</si>
  <si>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</si>
  <si>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</si>
  <si>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</si>
  <si>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</si>
  <si>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</si>
  <si>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</si>
  <si>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</si>
  <si>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</si>
  <si>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</si>
  <si>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</si>
  <si>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</si>
  <si>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</si>
  <si>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</si>
  <si>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</si>
  <si>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</si>
  <si>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</si>
  <si>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</si>
  <si>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</si>
  <si>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</si>
  <si>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</si>
  <si>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</si>
  <si>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</si>
  <si>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</si>
  <si>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</si>
  <si>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</si>
  <si>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</si>
  <si>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</si>
  <si>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</si>
  <si>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</si>
  <si>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</si>
  <si>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</si>
  <si>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</si>
  <si>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</si>
  <si>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</si>
  <si>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</si>
  <si>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</si>
  <si>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</si>
  <si>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</si>
  <si>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</si>
  <si>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</si>
  <si>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</si>
  <si>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</si>
  <si>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</si>
  <si>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</si>
  <si>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</si>
  <si>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</si>
  <si>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</si>
  <si>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</si>
  <si>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</si>
  <si>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</si>
  <si>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</si>
  <si>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</si>
  <si>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</si>
  <si>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</si>
  <si>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</si>
  <si>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</si>
  <si>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</si>
  <si>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</si>
  <si>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</si>
  <si>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</si>
  <si>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</si>
  <si>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</si>
  <si>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</si>
  <si>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</si>
  <si>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</si>
  <si>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</si>
  <si>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</si>
  <si>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</si>
  <si>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</si>
  <si>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</si>
  <si>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</si>
  <si>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</si>
  <si>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</si>
  <si>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</si>
  <si>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</si>
  <si>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</si>
  <si>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</si>
  <si>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</si>
  <si>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</si>
  <si>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</si>
  <si>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</si>
  <si>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</si>
  <si>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</si>
  <si>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</si>
  <si>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</si>
  <si>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</si>
  <si>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</si>
  <si>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</si>
  <si>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</si>
  <si>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</si>
  <si>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</si>
  <si>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</si>
  <si>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</si>
  <si>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</si>
  <si>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</si>
  <si>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</si>
  <si>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</si>
  <si>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</si>
  <si>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</si>
  <si>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</si>
  <si>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</si>
  <si>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</si>
  <si>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</si>
  <si>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</si>
  <si>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</si>
  <si>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</si>
  <si>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</si>
  <si>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</si>
  <si>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</si>
  <si>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</si>
  <si>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</si>
  <si>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</si>
  <si>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</si>
  <si>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</si>
  <si>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</si>
  <si>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</si>
  <si>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</si>
  <si>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</si>
  <si>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</si>
  <si>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</si>
  <si>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</si>
  <si>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</si>
  <si>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</si>
  <si>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</si>
  <si>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</si>
  <si>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</si>
  <si>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</si>
  <si>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</si>
  <si>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</si>
  <si>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</si>
  <si>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</si>
  <si>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</si>
  <si>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</si>
  <si>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</si>
  <si>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</si>
  <si>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</si>
  <si>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</si>
  <si>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</si>
  <si>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</si>
  <si>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</si>
  <si>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</si>
  <si>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</si>
  <si>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</si>
  <si>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</si>
  <si>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</si>
  <si>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</si>
  <si>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</si>
  <si>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</si>
  <si>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</si>
  <si>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</si>
  <si>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</si>
  <si>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</si>
  <si>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</si>
  <si>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</si>
  <si>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</si>
  <si>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</si>
  <si>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</si>
  <si>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</si>
  <si>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</si>
  <si>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</si>
  <si>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</si>
  <si>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</si>
  <si>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</si>
  <si>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</si>
  <si>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</si>
  <si>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</si>
  <si>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</si>
  <si>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</si>
  <si>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</si>
  <si>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</si>
  <si>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</si>
  <si>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</si>
  <si>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</si>
  <si>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</si>
  <si>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</si>
  <si>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</si>
  <si>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</si>
  <si>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</si>
  <si>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</si>
  <si>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</si>
  <si>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</si>
  <si>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</si>
  <si>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</si>
  <si>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</si>
  <si>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</si>
  <si>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</si>
  <si>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</si>
  <si>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</si>
  <si>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</si>
  <si>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</si>
  <si>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</si>
  <si>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</si>
  <si>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</si>
  <si>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</si>
  <si>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</si>
  <si>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</si>
  <si>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</si>
  <si>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</si>
  <si>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</si>
  <si>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</si>
  <si>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</si>
  <si>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</si>
  <si>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</si>
  <si>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</si>
  <si>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</si>
  <si>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</si>
  <si>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</si>
  <si>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</si>
  <si>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</si>
  <si>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</si>
  <si>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</si>
  <si>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</si>
  <si>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</si>
  <si>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</si>
  <si>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</si>
  <si>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</si>
  <si>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</si>
  <si>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</si>
  <si>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</si>
  <si>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</si>
  <si>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</si>
  <si>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</si>
  <si>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</si>
  <si>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</si>
  <si>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</si>
  <si>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</si>
  <si>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</si>
  <si>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</si>
  <si>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</si>
  <si>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</si>
  <si>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</si>
  <si>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</si>
  <si>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</si>
  <si>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</si>
  <si>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</si>
  <si>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</si>
  <si>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</si>
  <si>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</si>
  <si>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</si>
  <si>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</si>
  <si>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</si>
  <si>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</si>
  <si>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</si>
  <si>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</si>
  <si>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</si>
  <si>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</si>
  <si>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</si>
  <si>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</si>
  <si>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</si>
  <si>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</si>
  <si>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</si>
  <si>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</si>
  <si>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</si>
  <si>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</si>
  <si>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</si>
  <si>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</si>
  <si>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</si>
  <si>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</si>
  <si>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</si>
  <si>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</si>
  <si>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</si>
  <si>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</si>
  <si>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</si>
  <si>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</si>
  <si>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</si>
  <si>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</si>
  <si>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</si>
  <si>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</si>
  <si>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</si>
  <si>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</si>
  <si>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</si>
  <si>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</si>
  <si>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</si>
  <si>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</si>
  <si>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</si>
  <si>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</si>
  <si>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</si>
  <si>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</si>
  <si>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</si>
  <si>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</si>
  <si>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</si>
  <si>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</si>
  <si>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</si>
  <si>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</si>
  <si>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</si>
  <si>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</si>
  <si>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</si>
  <si>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</si>
  <si>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</si>
  <si>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</si>
  <si>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</si>
  <si>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</si>
  <si>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</si>
  <si>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</si>
  <si>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</si>
  <si>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</si>
  <si>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</si>
  <si>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</si>
  <si>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</si>
  <si>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</si>
  <si>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</si>
  <si>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</si>
  <si>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</si>
  <si>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</si>
  <si>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</si>
  <si>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</si>
  <si>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</si>
  <si>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</si>
  <si>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</si>
  <si>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</si>
  <si>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</si>
  <si>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</si>
  <si>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</si>
  <si>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</si>
  <si>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</si>
  <si>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</si>
  <si>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</si>
  <si>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</si>
  <si>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</si>
  <si>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</si>
  <si>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</si>
  <si>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</si>
  <si>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</si>
  <si>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</si>
  <si>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</si>
  <si>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</si>
  <si>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</si>
  <si>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</si>
  <si>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</si>
  <si>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</si>
  <si>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</si>
  <si>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</si>
  <si>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</si>
  <si>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</si>
  <si>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</si>
  <si>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</si>
  <si>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</si>
  <si>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</si>
  <si>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</si>
  <si>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</si>
  <si>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</si>
  <si>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</si>
  <si>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</si>
  <si>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</si>
  <si>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</si>
  <si>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</si>
  <si>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</si>
  <si>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</si>
  <si>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</si>
  <si>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</si>
  <si>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</si>
  <si>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</si>
  <si>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</si>
  <si>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</si>
  <si>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</si>
  <si>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</si>
  <si>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</si>
  <si>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</si>
  <si>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</si>
  <si>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</si>
  <si>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</si>
  <si>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</si>
  <si>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</si>
  <si>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</si>
  <si>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</si>
  <si>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</si>
  <si>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</si>
  <si>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</si>
  <si>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</si>
  <si>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</si>
  <si>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</si>
  <si>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</si>
  <si>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</si>
  <si>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</si>
  <si>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</si>
  <si>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</si>
  <si>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</si>
  <si>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</si>
  <si>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</si>
  <si>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</si>
  <si>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</si>
  <si>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</si>
  <si>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</si>
  <si>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</si>
  <si>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</si>
  <si>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</si>
  <si>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</si>
  <si>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</si>
  <si>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</si>
  <si>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</si>
  <si>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</si>
  <si>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</si>
  <si>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</si>
  <si>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</si>
  <si>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</si>
  <si>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</si>
  <si>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</si>
  <si>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</si>
  <si>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</si>
  <si>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</si>
  <si>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</si>
  <si>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</si>
  <si>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</si>
  <si>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</si>
  <si>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</si>
  <si>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</si>
  <si>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</si>
  <si>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</si>
  <si>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</si>
  <si>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</si>
  <si>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</si>
  <si>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</si>
  <si>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</si>
  <si>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</si>
  <si>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</si>
  <si>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</si>
  <si>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</si>
  <si>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</si>
  <si>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</si>
  <si>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</si>
  <si>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</si>
  <si>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</si>
  <si>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</si>
  <si>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</si>
  <si>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</si>
  <si>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</si>
  <si>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</si>
  <si>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</si>
  <si>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</si>
  <si>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</si>
  <si>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</si>
  <si>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</si>
  <si>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</si>
  <si>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</si>
  <si>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</si>
  <si>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</si>
  <si>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</si>
  <si>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</si>
  <si>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</si>
  <si>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</si>
  <si>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</si>
  <si>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</si>
  <si>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</si>
  <si>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</si>
  <si>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</si>
  <si>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</si>
  <si>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</si>
  <si>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</si>
  <si>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</si>
  <si>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</si>
  <si>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</si>
  <si>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</si>
  <si>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</si>
  <si>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</si>
  <si>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</si>
  <si>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</si>
  <si>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</si>
  <si>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</si>
  <si>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</si>
  <si>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</si>
  <si>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</si>
  <si>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</si>
  <si>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</si>
  <si>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</si>
  <si>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</si>
  <si>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</si>
  <si>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</si>
  <si>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</si>
  <si>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</si>
  <si>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</si>
  <si>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</si>
  <si>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</si>
  <si>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</si>
  <si>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</si>
  <si>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</si>
  <si>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</si>
  <si>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</si>
  <si>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</si>
  <si>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</si>
  <si>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</si>
  <si>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</si>
  <si>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</si>
  <si>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</si>
  <si>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</si>
  <si>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</si>
  <si>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</si>
  <si>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</si>
  <si>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</si>
  <si>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</si>
  <si>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</si>
  <si>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</si>
  <si>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</si>
  <si>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</si>
  <si>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</si>
  <si>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</si>
  <si>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</si>
  <si>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</si>
  <si>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</si>
  <si>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</si>
  <si>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</si>
  <si>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</si>
  <si>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</si>
  <si>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</si>
  <si>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</si>
  <si>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</si>
  <si>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</si>
  <si>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</si>
  <si>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</si>
  <si>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</si>
  <si>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</si>
  <si>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</si>
  <si>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</si>
  <si>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</si>
  <si>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</si>
  <si>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</si>
  <si>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</si>
  <si>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</si>
  <si>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</si>
  <si>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</si>
  <si>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</si>
  <si>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</si>
  <si>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</si>
  <si>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</si>
  <si>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</si>
  <si>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</si>
  <si>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</si>
  <si>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</si>
  <si>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</si>
  <si>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</si>
  <si>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</si>
  <si>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</si>
  <si>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</si>
  <si>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</si>
  <si>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</si>
  <si>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</si>
  <si>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</si>
  <si>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</si>
  <si>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</si>
  <si>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</si>
  <si>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</si>
  <si>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</si>
  <si>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</si>
  <si>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</si>
  <si>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</si>
  <si>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</si>
  <si>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</si>
  <si>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</si>
  <si>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</si>
  <si>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</si>
  <si>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</si>
  <si>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</si>
  <si>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</si>
  <si>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</si>
  <si>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</si>
  <si>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</si>
  <si>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</si>
  <si>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</si>
  <si>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</si>
  <si>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</si>
  <si>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</si>
  <si>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</si>
  <si>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</si>
  <si>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</si>
  <si>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</si>
  <si>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</si>
  <si>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</si>
  <si>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</si>
  <si>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</si>
  <si>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</si>
  <si>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</si>
  <si>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</si>
  <si>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</si>
  <si>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</si>
  <si>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</si>
  <si>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</si>
  <si>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</si>
  <si>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</si>
  <si>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</si>
  <si>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</si>
  <si>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</si>
  <si>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</si>
  <si>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</si>
  <si>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</si>
  <si>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</si>
  <si>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</si>
  <si>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</si>
  <si>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</si>
  <si>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</si>
  <si>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</si>
  <si>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</si>
  <si>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</si>
  <si>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</si>
  <si>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</si>
  <si>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</si>
  <si>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</si>
  <si>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</si>
  <si>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</si>
  <si>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</si>
  <si>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</si>
  <si>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</si>
  <si>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</si>
  <si>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</si>
  <si>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</si>
  <si>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</si>
  <si>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</si>
  <si>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</si>
  <si>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</si>
  <si>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</si>
  <si>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</si>
  <si>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</si>
  <si>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</si>
  <si>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</si>
  <si>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</si>
  <si>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</si>
  <si>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</si>
  <si>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</si>
  <si>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</si>
  <si>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</si>
  <si>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</si>
  <si>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</si>
  <si>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</si>
  <si>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</si>
  <si>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</si>
  <si>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</si>
  <si>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</si>
  <si>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</si>
  <si>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</si>
  <si>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</si>
  <si>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</si>
  <si>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</si>
  <si>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</si>
  <si>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</si>
  <si>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</si>
  <si>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</si>
  <si>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</si>
  <si>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</si>
  <si>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</si>
  <si>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</si>
  <si>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</si>
  <si>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</si>
  <si>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</si>
  <si>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</si>
  <si>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</si>
  <si>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</si>
  <si>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</si>
  <si>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</si>
  <si>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</si>
  <si>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</si>
  <si>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</si>
  <si>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</si>
  <si>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</si>
  <si>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</si>
  <si>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</si>
  <si>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</si>
  <si>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</si>
  <si>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</si>
  <si>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</si>
  <si>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</si>
  <si>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</si>
  <si>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</si>
  <si>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</si>
  <si>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</si>
  <si>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</si>
  <si>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</si>
  <si>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</si>
  <si>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</si>
  <si>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</si>
  <si>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</si>
  <si>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</si>
  <si>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</si>
  <si>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</si>
  <si>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</si>
  <si>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</si>
  <si>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</si>
  <si>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</si>
  <si>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</si>
  <si>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</si>
  <si>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</si>
  <si>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</si>
  <si>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</si>
  <si>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</si>
  <si>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</si>
  <si>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</si>
  <si>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</si>
  <si>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</si>
  <si>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</si>
  <si>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</si>
  <si>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</si>
  <si>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</si>
  <si>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</si>
  <si>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</si>
  <si>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</si>
  <si>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</si>
  <si>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</si>
  <si>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</si>
  <si>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</si>
  <si>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</si>
  <si>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</si>
  <si>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</si>
  <si>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</si>
  <si>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</si>
  <si>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</si>
  <si>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</si>
  <si>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</si>
  <si>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</si>
  <si>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</si>
  <si>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</si>
  <si>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</si>
  <si>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</si>
  <si>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</si>
  <si>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</si>
  <si>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</si>
  <si>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</si>
  <si>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</si>
  <si>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</si>
  <si>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</si>
  <si>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</si>
  <si>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</si>
  <si>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</si>
  <si>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</si>
  <si>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</si>
  <si>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</si>
  <si>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</si>
  <si>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</si>
  <si>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</si>
  <si>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</si>
  <si>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</si>
  <si>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</si>
  <si>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</si>
  <si>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</si>
  <si>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</si>
  <si>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</si>
  <si>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</si>
  <si>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</si>
  <si>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</si>
  <si>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</si>
  <si>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</si>
  <si>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</si>
  <si>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</si>
  <si>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</si>
  <si>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</si>
  <si>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</si>
  <si>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</si>
  <si>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</si>
  <si>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</si>
  <si>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</si>
  <si>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</si>
  <si>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</si>
  <si>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</si>
  <si>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</si>
  <si>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</si>
  <si>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</si>
  <si>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</si>
  <si>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</si>
  <si>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</si>
  <si>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</si>
  <si>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</si>
  <si>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</si>
  <si>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</si>
  <si>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</si>
  <si>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</si>
  <si>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</si>
  <si>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</si>
  <si>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</si>
  <si>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</si>
  <si>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</si>
  <si>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</si>
  <si>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</si>
  <si>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</si>
  <si>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</si>
  <si>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</si>
  <si>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</si>
  <si>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</si>
  <si>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</si>
  <si>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</si>
  <si>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</si>
  <si>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</si>
  <si>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</si>
  <si>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</si>
  <si>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</si>
  <si>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</si>
  <si>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</si>
  <si>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</si>
  <si>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</si>
  <si>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</si>
  <si>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</si>
  <si>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</si>
  <si>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</si>
  <si>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</si>
  <si>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</si>
  <si>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</si>
  <si>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</si>
  <si>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</si>
  <si>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</si>
  <si>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</si>
  <si>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</si>
  <si>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</si>
  <si>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</si>
  <si>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</si>
  <si>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</si>
  <si>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</si>
  <si>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</si>
  <si>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</si>
  <si>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</si>
  <si>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</si>
  <si>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</si>
  <si>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</si>
  <si>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</si>
  <si>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</si>
  <si>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</si>
  <si>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</si>
  <si>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</si>
  <si>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</si>
  <si>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</si>
  <si>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</si>
  <si>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</si>
  <si>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</si>
  <si>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</si>
  <si>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</si>
  <si>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</si>
  <si>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</si>
  <si>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</si>
  <si>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</si>
  <si>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</si>
  <si>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</si>
  <si>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</si>
  <si>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</si>
  <si>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</si>
  <si>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</si>
  <si>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</si>
  <si>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</si>
  <si>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</si>
  <si>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</si>
  <si>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</si>
  <si>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</si>
  <si>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</si>
  <si>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</si>
  <si>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</si>
  <si>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</si>
  <si>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</si>
  <si>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</si>
  <si>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</si>
  <si>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</si>
  <si>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</si>
  <si>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</si>
  <si>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</si>
  <si>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</si>
  <si>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</si>
  <si>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</si>
  <si>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</si>
  <si>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</si>
  <si>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</si>
  <si>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</si>
  <si>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</si>
  <si>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</si>
  <si>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</si>
  <si>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</si>
  <si>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</si>
  <si>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</si>
  <si>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</si>
  <si>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</si>
  <si>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</si>
  <si>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</si>
  <si>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</si>
  <si>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</si>
  <si>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</si>
  <si>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</si>
  <si>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</si>
  <si>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</si>
  <si>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</si>
  <si>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</si>
  <si>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</si>
  <si>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</si>
  <si>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</si>
  <si>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</si>
  <si>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</si>
  <si>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</si>
  <si>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</si>
  <si>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</si>
  <si>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</si>
  <si>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</si>
  <si>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</si>
  <si>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</si>
  <si>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</si>
  <si>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</si>
  <si>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</si>
  <si>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</si>
  <si>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</si>
  <si>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</si>
  <si>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</si>
  <si>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</si>
  <si>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</si>
  <si>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</si>
  <si>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</si>
  <si>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</si>
  <si>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</si>
  <si>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</si>
  <si>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</si>
  <si>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</si>
  <si>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</si>
  <si>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</si>
  <si>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</si>
  <si>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</si>
  <si>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</si>
  <si>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</si>
  <si>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</si>
  <si>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</si>
  <si>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</si>
  <si>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</si>
  <si>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</si>
  <si>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</si>
  <si>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</si>
  <si>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</si>
  <si>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</si>
  <si>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</si>
  <si>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</si>
  <si>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</si>
  <si>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</si>
  <si>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</si>
  <si>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</si>
  <si>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</si>
  <si>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</si>
  <si>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</si>
  <si>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</si>
  <si>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</si>
  <si>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</si>
  <si>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</si>
  <si>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</si>
  <si>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</si>
  <si>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</si>
  <si>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</si>
  <si>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</si>
  <si>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</si>
  <si>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</si>
  <si>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</si>
  <si>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</si>
  <si>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</si>
  <si>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</si>
  <si>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</si>
  <si>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</si>
  <si>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</si>
  <si>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</si>
  <si>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</si>
  <si>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</si>
  <si>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</si>
  <si>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</si>
  <si>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</si>
  <si>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</si>
  <si>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</si>
  <si>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</si>
  <si>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</si>
  <si>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</si>
  <si>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</si>
  <si>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</si>
  <si>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</si>
  <si>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</si>
  <si>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</si>
  <si>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</si>
  <si>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</si>
  <si>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</si>
  <si>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</si>
  <si>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</si>
  <si>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</si>
  <si>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</si>
  <si>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</si>
  <si>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</si>
  <si>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</si>
  <si>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</si>
  <si>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</si>
  <si>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</si>
  <si>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</si>
  <si>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</si>
  <si>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</si>
  <si>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</si>
  <si>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</si>
  <si>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</si>
  <si>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</si>
  <si>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</si>
  <si>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</si>
  <si>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</si>
  <si>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</si>
  <si>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</si>
  <si>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</si>
  <si>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</si>
  <si>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</si>
  <si>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</si>
  <si>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</si>
  <si>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</si>
  <si>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</si>
  <si>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</si>
  <si>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</si>
  <si>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</si>
  <si>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</si>
  <si>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</si>
  <si>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</si>
  <si>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</si>
  <si>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</si>
  <si>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</si>
  <si>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</si>
  <si>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</si>
  <si>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</si>
  <si>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</si>
  <si>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</si>
  <si>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</si>
  <si>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</si>
  <si>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</si>
  <si>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</si>
  <si>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</si>
  <si>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</si>
  <si>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</si>
  <si>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</si>
  <si>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</si>
  <si>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</si>
  <si>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</si>
  <si>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</si>
  <si>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</si>
  <si>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</si>
  <si>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</si>
  <si>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</si>
  <si>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</si>
  <si>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</si>
  <si>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</si>
  <si>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</si>
  <si>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</si>
  <si>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</si>
  <si>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</si>
  <si>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</si>
  <si>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</si>
  <si>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</si>
  <si>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</si>
  <si>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</si>
  <si>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</si>
  <si>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</si>
  <si>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</si>
  <si>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</si>
  <si>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</si>
  <si>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</si>
  <si>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</si>
  <si>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</si>
  <si>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</si>
  <si>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</si>
  <si>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</si>
  <si>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</si>
  <si>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</si>
  <si>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</si>
  <si>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</si>
  <si>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</si>
  <si>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</si>
  <si>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</si>
  <si>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</si>
  <si>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</si>
  <si>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</si>
  <si>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</si>
  <si>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</si>
  <si>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</si>
  <si>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</si>
  <si>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</si>
  <si>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</si>
  <si>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</si>
  <si>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</si>
  <si>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</si>
  <si>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</si>
  <si>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</si>
  <si>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</si>
  <si>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</si>
  <si>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</si>
  <si>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</si>
  <si>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</si>
  <si>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</si>
  <si>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</si>
  <si>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</si>
  <si>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</si>
  <si>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</si>
  <si>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</si>
  <si>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</si>
  <si>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</si>
  <si>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</si>
  <si>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</si>
  <si>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</si>
  <si>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</si>
  <si>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</si>
  <si>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</si>
  <si>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</si>
  <si>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</si>
  <si>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</si>
  <si>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</si>
  <si>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</si>
  <si>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</si>
  <si>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</si>
  <si>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</si>
  <si>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</si>
  <si>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</si>
  <si>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</si>
  <si>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</si>
  <si>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</si>
  <si>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</si>
  <si>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</si>
  <si>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</si>
  <si>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</si>
  <si>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</si>
  <si>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</si>
  <si>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</si>
  <si>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</si>
  <si>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</si>
  <si>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</si>
  <si>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</si>
  <si>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</si>
  <si>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</si>
  <si>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</si>
  <si>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</si>
  <si>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</si>
  <si>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</si>
  <si>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</si>
  <si>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</si>
  <si>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</si>
  <si>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</si>
  <si>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</si>
  <si>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</si>
  <si>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</si>
  <si>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</si>
  <si>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</si>
  <si>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</si>
  <si>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</si>
  <si>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</si>
  <si>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</si>
  <si>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</si>
  <si>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</si>
  <si>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</si>
  <si>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</si>
  <si>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</si>
  <si>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</si>
  <si>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</si>
  <si>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</si>
  <si>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</si>
  <si>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</si>
  <si>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</si>
  <si>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</si>
  <si>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</si>
  <si>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</si>
  <si>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</si>
  <si>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</si>
  <si>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</si>
  <si>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</si>
  <si>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</si>
  <si>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</si>
  <si>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</si>
  <si>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</si>
  <si>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</si>
  <si>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</si>
  <si>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</si>
  <si>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</si>
  <si>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</si>
  <si>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</si>
  <si>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</si>
  <si>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</si>
  <si>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</si>
  <si>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</si>
  <si>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</si>
  <si>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</si>
  <si>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</si>
  <si>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</si>
  <si>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</si>
  <si>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</si>
  <si>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</si>
  <si>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</si>
  <si>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</si>
  <si>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</si>
  <si>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</si>
  <si>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</si>
  <si>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</si>
  <si>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</si>
  <si>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</si>
  <si>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</si>
  <si>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</si>
  <si>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</si>
  <si>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</si>
  <si>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</si>
  <si>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</si>
  <si>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</si>
  <si>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</si>
  <si>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</si>
  <si>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</si>
  <si>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</si>
  <si>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</si>
  <si>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</si>
  <si>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</si>
  <si>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</si>
  <si>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</si>
  <si>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</si>
  <si>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</si>
  <si>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</si>
  <si>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</si>
  <si>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</si>
  <si>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</si>
  <si>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</si>
  <si>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</si>
  <si>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</si>
  <si>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</si>
  <si>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</si>
  <si>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</si>
  <si>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</si>
  <si>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</si>
  <si>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</si>
  <si>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</si>
  <si>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</si>
  <si>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</si>
  <si>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</si>
  <si>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</si>
  <si>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</si>
  <si>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</si>
  <si>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</si>
  <si>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</si>
  <si>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</si>
  <si>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</si>
  <si>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</si>
  <si>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</si>
  <si>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</si>
  <si>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</si>
  <si>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</si>
  <si>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</si>
  <si>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</si>
  <si>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</si>
  <si>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</si>
  <si>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</si>
  <si>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</si>
  <si>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</si>
  <si>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</si>
  <si>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</si>
  <si>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</si>
  <si>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</si>
  <si>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</si>
  <si>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</si>
  <si>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</si>
  <si>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</si>
  <si>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</si>
  <si>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</si>
  <si>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</si>
  <si>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</si>
  <si>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</si>
  <si>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</si>
  <si>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</si>
  <si>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</si>
  <si>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</si>
  <si>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</si>
  <si>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</si>
  <si>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</si>
  <si>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</si>
  <si>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</si>
  <si>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</si>
  <si>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</si>
  <si>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</si>
  <si>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</si>
  <si>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</si>
  <si>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</si>
  <si>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</si>
  <si>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</si>
  <si>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</si>
  <si>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</si>
  <si>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</si>
  <si>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</si>
  <si>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</si>
  <si>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</si>
  <si>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</si>
  <si>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</si>
  <si>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</si>
  <si>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</si>
  <si>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</si>
  <si>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</si>
  <si>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</si>
  <si>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</si>
  <si>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</si>
  <si>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</si>
  <si>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</si>
  <si>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</si>
  <si>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</si>
  <si>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</si>
  <si>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</si>
  <si>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</si>
  <si>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</si>
  <si>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</si>
  <si>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</si>
  <si>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</si>
  <si>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</si>
  <si>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</si>
  <si>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</si>
  <si>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</si>
  <si>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</si>
  <si>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</si>
  <si>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</si>
  <si>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</si>
  <si>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</si>
  <si>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</si>
  <si>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</si>
  <si>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</si>
  <si>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</si>
  <si>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</si>
  <si>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</si>
  <si>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</si>
  <si>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</si>
  <si>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</si>
  <si>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</si>
  <si>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</si>
  <si>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</si>
  <si>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</si>
  <si>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</si>
  <si>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</si>
  <si>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</si>
  <si>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</si>
  <si>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</si>
  <si>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</si>
  <si>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</si>
  <si>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</si>
  <si>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</si>
  <si>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</si>
  <si>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</si>
  <si>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</si>
  <si>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</si>
  <si>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</si>
  <si>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</si>
  <si>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</si>
  <si>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</si>
  <si>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</si>
  <si>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</si>
  <si>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</si>
  <si>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</si>
  <si>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</si>
  <si>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</si>
  <si>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</si>
  <si>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</si>
  <si>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</si>
  <si>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</si>
  <si>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</si>
  <si>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</si>
  <si>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</si>
  <si>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</si>
  <si>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</si>
  <si>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</si>
  <si>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</si>
  <si>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</si>
  <si>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</si>
  <si>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</si>
  <si>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</si>
  <si>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</si>
  <si>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</si>
  <si>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</si>
  <si>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</si>
  <si>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</si>
  <si>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</si>
  <si>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</si>
  <si>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</si>
  <si>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</si>
  <si>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</si>
  <si>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</si>
  <si>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</si>
  <si>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</si>
  <si>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</si>
  <si>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</si>
  <si>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</si>
  <si>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</si>
  <si>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</si>
  <si>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</si>
  <si>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</si>
  <si>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</si>
  <si>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</si>
  <si>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</si>
  <si>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</si>
  <si>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</si>
  <si>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</si>
  <si>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</si>
  <si>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</si>
  <si>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</si>
  <si>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</si>
  <si>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</si>
  <si>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</si>
  <si>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</si>
  <si>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</si>
  <si>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</si>
  <si>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</si>
  <si>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</si>
  <si>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</si>
  <si>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</si>
  <si>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</si>
  <si>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</si>
  <si>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</si>
  <si>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</si>
  <si>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</si>
  <si>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</si>
  <si>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</si>
  <si>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</si>
  <si>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</si>
  <si>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</si>
  <si>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</si>
  <si>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</si>
  <si>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</si>
  <si>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</si>
  <si>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</si>
  <si>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</si>
  <si>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</si>
  <si>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</si>
  <si>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</si>
  <si>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</si>
  <si>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</si>
  <si>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</si>
  <si>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</si>
  <si>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</si>
  <si>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</si>
  <si>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</si>
  <si>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</si>
  <si>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</si>
  <si>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</si>
  <si>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</si>
  <si>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</si>
  <si>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</si>
  <si>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</si>
  <si>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</si>
  <si>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</si>
  <si>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</si>
  <si>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</si>
  <si>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</si>
  <si>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</si>
  <si>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</si>
  <si>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</si>
  <si>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</si>
  <si>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</si>
  <si>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</si>
  <si>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</si>
  <si>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</si>
  <si>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</si>
  <si>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</si>
  <si>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</si>
  <si>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</si>
  <si>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</si>
  <si>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</si>
  <si>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</si>
  <si>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</si>
  <si>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</si>
  <si>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</si>
  <si>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</si>
  <si>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</si>
  <si>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</si>
  <si>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</si>
  <si>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</si>
  <si>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</si>
  <si>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</si>
  <si>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</si>
  <si>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</si>
  <si>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</si>
  <si>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</si>
  <si>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</si>
  <si>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</si>
  <si>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</si>
  <si>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</si>
  <si>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</si>
  <si>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</si>
  <si>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</si>
  <si>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</si>
  <si>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</si>
  <si>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</si>
  <si>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</si>
  <si>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</si>
  <si>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</si>
  <si>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</si>
  <si>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</si>
  <si>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</si>
  <si>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</si>
  <si>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</si>
  <si>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</si>
  <si>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</si>
  <si>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</si>
  <si>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</si>
  <si>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</si>
  <si>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</si>
  <si>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</si>
  <si>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</si>
  <si>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</si>
  <si>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</si>
  <si>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</si>
  <si>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</si>
  <si>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</si>
  <si>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</si>
  <si>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</si>
  <si>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</si>
  <si>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</si>
  <si>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</si>
  <si>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</si>
  <si>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</si>
  <si>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</si>
  <si>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</si>
  <si>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</si>
  <si>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</si>
  <si>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</si>
  <si>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</si>
  <si>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</si>
  <si>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</si>
  <si>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</si>
  <si>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</si>
  <si>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</si>
  <si>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</si>
  <si>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</si>
  <si>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</si>
  <si>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</si>
  <si>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</si>
  <si>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</si>
  <si>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</si>
  <si>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</si>
  <si>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</si>
  <si>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</si>
  <si>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</si>
  <si>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</si>
  <si>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</si>
  <si>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</si>
  <si>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</si>
  <si>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</si>
  <si>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</si>
  <si>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</si>
  <si>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</si>
  <si>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</si>
  <si>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</si>
  <si>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</si>
  <si>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</si>
  <si>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</si>
  <si>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</si>
  <si>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</si>
  <si>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</si>
  <si>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</si>
  <si>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</si>
  <si>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</si>
  <si>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</si>
  <si>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</si>
  <si>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</si>
  <si>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</si>
  <si>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</si>
  <si>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</si>
  <si>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</si>
  <si>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</si>
  <si>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</si>
  <si>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</si>
  <si>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</si>
  <si>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</si>
  <si>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</si>
  <si>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</si>
  <si>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</si>
  <si>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</si>
  <si>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</si>
  <si>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</si>
  <si>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</si>
  <si>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</si>
  <si>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</si>
  <si>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</si>
  <si>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</si>
  <si>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</si>
  <si>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</si>
  <si>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</si>
  <si>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</si>
  <si>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</si>
  <si>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</si>
  <si>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</si>
  <si>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</si>
  <si>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</si>
  <si>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</si>
  <si>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</si>
  <si>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</si>
  <si>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</si>
  <si>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</si>
  <si>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</si>
  <si>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</si>
  <si>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</si>
  <si>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</si>
  <si>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</si>
  <si>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</si>
  <si>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</si>
  <si>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</si>
  <si>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</si>
  <si>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</si>
  <si>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</si>
  <si>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</si>
  <si>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</si>
  <si>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</si>
  <si>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</si>
  <si>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</si>
  <si>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</si>
  <si>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</si>
  <si>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</si>
  <si>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</si>
  <si>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</si>
  <si>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</si>
  <si>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</si>
  <si>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</si>
  <si>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</si>
  <si>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</si>
  <si>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</si>
  <si>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</si>
  <si>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</si>
  <si>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</si>
  <si>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</si>
  <si>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</si>
  <si>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</si>
  <si>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</si>
  <si>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</si>
  <si>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</si>
  <si>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</si>
  <si>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</si>
  <si>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</si>
  <si>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</si>
  <si>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</si>
  <si>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</si>
  <si>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</si>
  <si>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</si>
  <si>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</si>
  <si>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</si>
  <si>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</si>
  <si>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</si>
  <si>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</si>
  <si>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</si>
  <si>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</si>
  <si>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</si>
  <si>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</si>
  <si>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</si>
  <si>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</si>
  <si>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</si>
  <si>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</si>
  <si>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</si>
  <si>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</si>
  <si>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</si>
  <si>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</si>
  <si>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</si>
  <si>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</si>
  <si>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</si>
  <si>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</si>
  <si>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</si>
  <si>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</si>
  <si>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</si>
  <si>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</si>
  <si>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</si>
  <si>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</si>
  <si>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</si>
  <si>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</si>
  <si>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</si>
  <si>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</si>
  <si>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</si>
  <si>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</si>
  <si>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</si>
  <si>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</si>
  <si>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</si>
  <si>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</si>
  <si>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</si>
  <si>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</si>
  <si>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</si>
  <si>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</si>
  <si>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</si>
  <si>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</si>
  <si>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</si>
  <si>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</si>
  <si>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</si>
  <si>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</si>
  <si>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</si>
  <si>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</si>
  <si>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</si>
  <si>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</si>
  <si>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</si>
  <si>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</si>
  <si>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</si>
  <si>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</si>
  <si>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</si>
  <si>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</si>
  <si>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</si>
  <si>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</si>
  <si>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</si>
  <si>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</si>
  <si>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</si>
  <si>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</si>
  <si>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</si>
  <si>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</si>
  <si>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</si>
  <si>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</si>
  <si>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</si>
  <si>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</si>
  <si>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</si>
  <si>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</si>
  <si>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</si>
  <si>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</si>
  <si>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</si>
  <si>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</si>
  <si>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</si>
  <si>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</si>
  <si>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</si>
  <si>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</si>
  <si>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</si>
  <si>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</si>
  <si>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</si>
  <si>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</si>
  <si>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</si>
  <si>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</si>
  <si>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</si>
  <si>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</si>
  <si>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</si>
  <si>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</si>
  <si>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</si>
  <si>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</si>
  <si>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</si>
  <si>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</si>
  <si>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</si>
  <si>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</si>
  <si>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</si>
  <si>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</si>
  <si>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</si>
  <si>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</si>
  <si>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</si>
  <si>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</si>
  <si>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</si>
  <si>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</si>
  <si>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</si>
  <si>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</si>
  <si>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</si>
  <si>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</si>
  <si>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</si>
  <si>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</si>
  <si>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</si>
  <si>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</si>
  <si>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</si>
  <si>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</si>
  <si>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</si>
  <si>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</si>
  <si>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</si>
  <si>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</si>
  <si>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</si>
  <si>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</si>
  <si>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</si>
  <si>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</si>
  <si>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</si>
  <si>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</si>
  <si>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</si>
  <si>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</si>
  <si>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</si>
  <si>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</si>
  <si>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</si>
  <si>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</si>
  <si>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</si>
  <si>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</si>
  <si>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</si>
  <si>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</si>
  <si>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</si>
  <si>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</si>
  <si>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</si>
  <si>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</si>
  <si>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</si>
  <si>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</si>
  <si>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</si>
  <si>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</si>
  <si>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</si>
  <si>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</si>
  <si>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</si>
  <si>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</si>
  <si>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</si>
  <si>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</si>
  <si>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</si>
  <si>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</si>
  <si>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</si>
  <si>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</si>
  <si>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</si>
  <si>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</si>
  <si>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</si>
  <si>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</si>
  <si>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</si>
  <si>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</si>
  <si>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</si>
  <si>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</si>
  <si>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</si>
  <si>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</si>
  <si>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</si>
  <si>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</si>
  <si>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</si>
  <si>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</si>
  <si>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</si>
  <si>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</si>
  <si>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</si>
  <si>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</si>
  <si>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</si>
  <si>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</si>
  <si>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</si>
  <si>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</si>
  <si>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</si>
  <si>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</si>
  <si>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</si>
  <si>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</si>
  <si>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</si>
  <si>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</si>
  <si>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</si>
  <si>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</si>
  <si>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</si>
  <si>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</si>
  <si>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</si>
  <si>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</si>
  <si>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</si>
  <si>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</si>
  <si>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</si>
  <si>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</si>
  <si>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</si>
  <si>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</si>
  <si>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</si>
  <si>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</si>
  <si>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</si>
  <si>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</si>
  <si>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</si>
  <si>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</si>
  <si>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</si>
  <si>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</si>
  <si>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</si>
  <si>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</si>
  <si>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</si>
  <si>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</si>
  <si>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</si>
  <si>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</si>
  <si>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</si>
  <si>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</si>
  <si>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</si>
  <si>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</si>
  <si>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</si>
  <si>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</si>
  <si>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</si>
  <si>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</si>
  <si>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</si>
  <si>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</si>
  <si>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</si>
  <si>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</si>
  <si>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</si>
  <si>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</si>
  <si>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</si>
  <si>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</si>
  <si>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</si>
  <si>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</si>
  <si>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</si>
  <si>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</si>
  <si>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</si>
  <si>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</si>
  <si>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</si>
  <si>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</si>
  <si>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</si>
  <si>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</si>
  <si>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</si>
  <si>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</si>
  <si>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</si>
  <si>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</si>
  <si>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</si>
  <si>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</si>
  <si>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</si>
  <si>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</si>
  <si>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</si>
  <si>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</si>
  <si>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</si>
  <si>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</si>
  <si>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</si>
  <si>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</si>
  <si>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</si>
  <si>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</si>
  <si>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</si>
  <si>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</si>
  <si>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</si>
  <si>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</si>
  <si>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</si>
  <si>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</si>
  <si>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</si>
  <si>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</si>
  <si>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</si>
  <si>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</si>
  <si>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</si>
  <si>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</si>
  <si>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</si>
  <si>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</si>
  <si>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</si>
  <si>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</si>
  <si>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</si>
  <si>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</si>
  <si>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</si>
  <si>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</si>
  <si>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</si>
  <si>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</si>
  <si>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</si>
  <si>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</si>
  <si>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</si>
  <si>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</si>
  <si>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</si>
  <si>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</si>
  <si>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</si>
  <si>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</si>
  <si>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</si>
  <si>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</si>
  <si>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</si>
  <si>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</si>
  <si>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</si>
  <si>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</si>
  <si>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</si>
  <si>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</si>
  <si>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</si>
  <si>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</si>
  <si>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</si>
  <si>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</si>
  <si>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</si>
  <si>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</si>
  <si>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</si>
  <si>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</si>
  <si>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</si>
  <si>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</si>
  <si>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</si>
  <si>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</si>
  <si>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</si>
  <si>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</si>
  <si>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</si>
  <si>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</si>
  <si>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</si>
  <si>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</si>
  <si>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</si>
  <si>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</si>
  <si>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</si>
  <si>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</si>
  <si>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</si>
  <si>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</si>
  <si>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</si>
  <si>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</si>
  <si>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</si>
  <si>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</si>
  <si>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</si>
  <si>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</si>
  <si>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</si>
  <si>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</si>
  <si>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</si>
  <si>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</si>
  <si>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</si>
  <si>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</si>
  <si>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</si>
  <si>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</si>
  <si>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</si>
  <si>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</si>
  <si>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</si>
  <si>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</si>
  <si>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</si>
  <si>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</si>
  <si>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</si>
  <si>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</si>
  <si>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</si>
  <si>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</si>
  <si>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</si>
  <si>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</si>
  <si>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</si>
  <si>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</si>
  <si>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</si>
  <si>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</si>
  <si>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</si>
  <si>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</si>
  <si>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</si>
  <si>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</si>
  <si>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</si>
  <si>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</si>
  <si>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</si>
  <si>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</si>
  <si>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</si>
  <si>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</si>
  <si>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</si>
  <si>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</si>
  <si>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</si>
  <si>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</si>
  <si>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</si>
  <si>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</si>
  <si>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</si>
  <si>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</si>
  <si>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</si>
  <si>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</si>
  <si>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</si>
  <si>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</si>
  <si>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</si>
  <si>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</si>
  <si>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</si>
  <si>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</si>
  <si>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</si>
  <si>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</si>
  <si>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</si>
  <si>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</si>
  <si>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</si>
  <si>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</si>
  <si>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</si>
  <si>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</si>
  <si>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</si>
  <si>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</si>
  <si>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</si>
  <si>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</si>
  <si>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</si>
  <si>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</si>
  <si>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</si>
  <si>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</si>
  <si>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</si>
  <si>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</si>
  <si>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</si>
  <si>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</si>
  <si>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</si>
  <si>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</si>
  <si>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</si>
  <si>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</si>
  <si>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</si>
  <si>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</si>
  <si>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</si>
  <si>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</si>
  <si>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</si>
  <si>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</si>
  <si>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</si>
  <si>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</si>
  <si>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</si>
  <si>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</si>
  <si>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</si>
  <si>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</si>
  <si>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</si>
  <si>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</si>
  <si>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</si>
  <si>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</si>
  <si>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</si>
  <si>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</si>
  <si>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</si>
  <si>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</si>
  <si>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</si>
  <si>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</si>
  <si>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</si>
  <si>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</si>
  <si>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</si>
  <si>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</si>
  <si>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</si>
  <si>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</si>
  <si>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</si>
  <si>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</si>
  <si>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</si>
  <si>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</si>
  <si>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</si>
  <si>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</si>
  <si>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</si>
  <si>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</si>
  <si>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</si>
  <si>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</si>
  <si>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</si>
  <si>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</si>
  <si>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</si>
  <si>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</si>
  <si>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</si>
  <si>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</si>
  <si>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</si>
  <si>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</si>
  <si>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</si>
  <si>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</si>
  <si>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</si>
  <si>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</si>
  <si>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</si>
  <si>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</si>
  <si>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</si>
  <si>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</si>
  <si>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</si>
  <si>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</si>
  <si>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</si>
  <si>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</si>
  <si>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</si>
  <si>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</si>
  <si>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</si>
  <si>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</si>
  <si>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</si>
  <si>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</si>
  <si>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</si>
  <si>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</si>
  <si>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</si>
  <si>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</si>
  <si>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</si>
  <si>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</si>
  <si>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</si>
  <si>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</si>
  <si>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</si>
  <si>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</si>
  <si>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</si>
  <si>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</si>
  <si>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</si>
  <si>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</si>
  <si>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</si>
  <si>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</si>
  <si>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</si>
  <si>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</si>
  <si>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</si>
  <si>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</si>
  <si>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</si>
  <si>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</si>
  <si>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</si>
  <si>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</si>
  <si>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</si>
  <si>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</si>
  <si>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</si>
  <si>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</si>
  <si>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</si>
  <si>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</si>
  <si>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</si>
  <si>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</si>
  <si>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</si>
  <si>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</si>
  <si>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</si>
  <si>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</si>
  <si>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</si>
  <si>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</si>
  <si>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</si>
  <si>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</si>
  <si>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</si>
  <si>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</si>
  <si>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</si>
  <si>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</si>
  <si>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</si>
  <si>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</si>
  <si>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</si>
  <si>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</si>
  <si>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</si>
  <si>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</si>
  <si>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</si>
  <si>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</si>
  <si>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</si>
  <si>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</si>
  <si>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</si>
  <si>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</si>
  <si>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</si>
  <si>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</si>
  <si>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</si>
  <si>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</si>
  <si>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</si>
  <si>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</si>
  <si>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</si>
  <si>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</si>
  <si>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</si>
  <si>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</si>
  <si>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</si>
  <si>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</si>
  <si>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</si>
  <si>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</si>
  <si>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</si>
  <si>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</si>
  <si>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</si>
  <si>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</si>
  <si>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</si>
  <si>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</si>
  <si>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</si>
  <si>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</si>
  <si>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</si>
  <si>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</si>
  <si>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</si>
  <si>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</si>
  <si>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</si>
  <si>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</si>
  <si>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</si>
  <si>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</si>
  <si>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</si>
  <si>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</si>
  <si>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</si>
  <si>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</si>
  <si>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</si>
  <si>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</si>
  <si>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</si>
  <si>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</si>
  <si>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</si>
  <si>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</si>
  <si>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</si>
  <si>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</si>
  <si>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</si>
  <si>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</si>
  <si>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</si>
  <si>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</si>
  <si>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</si>
  <si>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</si>
  <si>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</si>
  <si>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</si>
  <si>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</si>
  <si>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</si>
  <si>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</si>
  <si>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</si>
  <si>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</si>
  <si>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</si>
  <si>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</si>
  <si>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</si>
  <si>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</si>
  <si>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</si>
  <si>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</si>
  <si>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</si>
  <si>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</si>
  <si>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</si>
  <si>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</si>
  <si>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</si>
  <si>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</si>
  <si>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</si>
  <si>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</si>
  <si>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</si>
  <si>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</si>
  <si>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</si>
  <si>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</si>
  <si>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</si>
  <si>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</si>
  <si>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</si>
  <si>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</si>
  <si>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</si>
  <si>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</si>
  <si>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</si>
  <si>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</si>
  <si>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</si>
  <si>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</si>
  <si>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</si>
  <si>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</si>
  <si>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</si>
  <si>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</si>
  <si>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</si>
  <si>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</si>
  <si>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</si>
  <si>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</si>
  <si>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</si>
  <si>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</si>
  <si>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</si>
  <si>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</si>
  <si>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</si>
  <si>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</si>
  <si>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</si>
  <si>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</si>
  <si>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</si>
  <si>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</si>
  <si>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</si>
  <si>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</si>
  <si>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</si>
  <si>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</si>
  <si>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</si>
  <si>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</si>
  <si>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</si>
  <si>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</si>
  <si>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</si>
  <si>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</si>
  <si>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</si>
  <si>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</si>
  <si>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</si>
  <si>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</si>
  <si>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</si>
  <si>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</si>
  <si>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</si>
  <si>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</si>
  <si>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</si>
  <si>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</si>
  <si>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</si>
  <si>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</si>
  <si>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</si>
  <si>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</si>
  <si>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</si>
  <si>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</si>
  <si>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</si>
  <si>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</si>
  <si>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</si>
  <si>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</si>
  <si>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</si>
  <si>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</si>
  <si>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</si>
  <si>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</si>
  <si>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</si>
  <si>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</si>
  <si>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</si>
  <si>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</si>
  <si>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</si>
  <si>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</si>
  <si>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</si>
  <si>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</si>
  <si>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</si>
  <si>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</si>
  <si>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</si>
  <si>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</si>
  <si>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</si>
  <si>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</si>
  <si>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</si>
  <si>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</si>
  <si>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</si>
  <si>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</si>
  <si>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</si>
  <si>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</si>
  <si>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</si>
  <si>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</si>
  <si>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</si>
  <si>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</si>
  <si>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</si>
  <si>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</si>
  <si>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</si>
  <si>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</si>
  <si>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</si>
  <si>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</si>
  <si>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</si>
  <si>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</si>
  <si>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</si>
  <si>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</si>
  <si>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</si>
  <si>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</si>
  <si>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</si>
  <si>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</si>
  <si>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</si>
  <si>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</si>
  <si>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</si>
  <si>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</si>
  <si>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</si>
  <si>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</si>
  <si>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</si>
  <si>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</si>
  <si>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</si>
  <si>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</si>
  <si>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</si>
  <si>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</si>
  <si>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</si>
  <si>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</si>
  <si>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</si>
  <si>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</si>
  <si>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</si>
  <si>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</si>
  <si>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</si>
  <si>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</si>
  <si>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</si>
  <si>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</si>
  <si>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</si>
  <si>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</si>
  <si>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</si>
  <si>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</si>
  <si>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</si>
  <si>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</si>
  <si>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</si>
  <si>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</si>
  <si>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</si>
  <si>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</si>
  <si>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</si>
  <si>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</si>
  <si>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</si>
  <si>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</si>
  <si>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</si>
  <si>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</si>
  <si>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</si>
  <si>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</si>
  <si>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</si>
  <si>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</si>
  <si>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</si>
  <si>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</si>
  <si>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</si>
  <si>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</si>
  <si>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</si>
  <si>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</si>
  <si>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</si>
  <si>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</si>
  <si>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</si>
  <si>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</si>
  <si>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</si>
  <si>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</si>
  <si>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</si>
  <si>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</si>
  <si>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</si>
  <si>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</si>
  <si>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</si>
  <si>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</si>
  <si>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</si>
  <si>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</si>
  <si>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</si>
  <si>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</si>
  <si>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</si>
  <si>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</si>
  <si>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</si>
  <si>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</si>
  <si>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</si>
  <si>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</si>
  <si>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</si>
  <si>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</si>
  <si>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</si>
  <si>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</si>
  <si>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</si>
  <si>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</si>
  <si>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</si>
  <si>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</si>
  <si>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</si>
  <si>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</si>
  <si>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</si>
  <si>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</si>
  <si>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</si>
  <si>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</si>
  <si>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</si>
  <si>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</si>
  <si>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</si>
  <si>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</si>
  <si>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</si>
  <si>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</si>
  <si>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</si>
  <si>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</si>
  <si>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</si>
  <si>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</si>
  <si>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</si>
  <si>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</si>
  <si>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</si>
  <si>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</si>
  <si>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</si>
  <si>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</si>
  <si>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</si>
  <si>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</si>
  <si>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</si>
  <si>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</si>
  <si>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</si>
  <si>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</si>
  <si>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</si>
  <si>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</si>
  <si>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</si>
  <si>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</si>
  <si>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</si>
  <si>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</si>
  <si>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</si>
  <si>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</si>
  <si>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</si>
  <si>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</si>
  <si>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</si>
  <si>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</si>
  <si>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</si>
  <si>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</si>
  <si>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</si>
  <si>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</si>
  <si>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</si>
  <si>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</si>
  <si>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</si>
  <si>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</si>
  <si>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</si>
  <si>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</si>
  <si>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</si>
  <si>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</si>
  <si>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</si>
  <si>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</si>
  <si>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</si>
  <si>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</si>
  <si>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</si>
  <si>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</si>
  <si>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</si>
  <si>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</si>
  <si>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</si>
  <si>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</si>
  <si>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</si>
  <si>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</si>
  <si>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</si>
  <si>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</si>
  <si>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</si>
  <si>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</si>
  <si>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</si>
  <si>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</si>
  <si>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</si>
  <si>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</si>
  <si>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</si>
  <si>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</si>
  <si>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</si>
  <si>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</si>
  <si>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</si>
  <si>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</si>
  <si>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</si>
  <si>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</si>
  <si>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</si>
  <si>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</si>
  <si>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</si>
  <si>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</si>
  <si>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</si>
  <si>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</si>
  <si>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</si>
  <si>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</si>
  <si>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</si>
  <si>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</si>
  <si>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</si>
  <si>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</si>
  <si>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</si>
  <si>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</si>
  <si>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</si>
  <si>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</si>
  <si>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</si>
  <si>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</si>
  <si>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</si>
  <si>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</si>
  <si>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</si>
  <si>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</si>
  <si>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</si>
  <si>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</si>
  <si>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</si>
  <si>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</si>
  <si>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</si>
  <si>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</si>
  <si>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</si>
  <si>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</si>
  <si>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</si>
  <si>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</si>
  <si>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</si>
  <si>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</si>
  <si>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</si>
  <si>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</si>
  <si>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</si>
  <si>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</si>
  <si>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</si>
  <si>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</si>
  <si>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</si>
  <si>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</si>
  <si>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</si>
  <si>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</si>
  <si>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</si>
  <si>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</si>
  <si>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</si>
  <si>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</si>
  <si>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</si>
  <si>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</si>
  <si>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</si>
  <si>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</si>
  <si>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</si>
  <si>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</si>
  <si>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</si>
  <si>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</si>
  <si>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</si>
  <si>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</si>
  <si>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</si>
  <si>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</si>
  <si>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</si>
  <si>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</si>
  <si>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</si>
  <si>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</si>
  <si>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</si>
  <si>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</si>
  <si>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</si>
  <si>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</si>
  <si>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</si>
  <si>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</si>
  <si>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</si>
  <si>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</si>
  <si>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</si>
  <si>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</si>
  <si>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</si>
  <si>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</si>
  <si>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</si>
  <si>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</si>
  <si>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</si>
  <si>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</si>
  <si>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</si>
  <si>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</si>
  <si>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</si>
  <si>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</si>
  <si>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</si>
  <si>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</si>
  <si>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</si>
  <si>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</si>
  <si>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</si>
  <si>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</si>
  <si>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</si>
  <si>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</si>
  <si>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</si>
  <si>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</si>
  <si>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</si>
  <si>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</si>
  <si>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</si>
  <si>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</si>
  <si>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</si>
  <si>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</si>
  <si>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</si>
  <si>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</si>
  <si>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</si>
  <si>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</si>
  <si>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</si>
  <si>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</si>
  <si>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</si>
  <si>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</si>
  <si>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</si>
  <si>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</si>
  <si>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</si>
  <si>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</si>
  <si>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</si>
  <si>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</si>
  <si>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</si>
  <si>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</si>
  <si>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</si>
  <si>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</si>
  <si>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</si>
  <si>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</si>
  <si>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</si>
  <si>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</si>
  <si>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</si>
  <si>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</si>
  <si>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</si>
  <si>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</si>
  <si>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</si>
  <si>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</si>
  <si>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</si>
  <si>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</si>
  <si>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</si>
  <si>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</si>
  <si>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</si>
  <si>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</si>
  <si>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</si>
  <si>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</si>
  <si>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</si>
  <si>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</si>
  <si>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</si>
  <si>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</si>
  <si>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</si>
  <si>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</si>
  <si>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</si>
  <si>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</si>
  <si>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</si>
  <si>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</si>
  <si>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</si>
  <si>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</si>
  <si>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</si>
  <si>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</si>
  <si>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</si>
  <si>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</si>
  <si>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</si>
  <si>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</si>
  <si>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</si>
  <si>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</si>
  <si>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</si>
  <si>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</si>
  <si>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</si>
  <si>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</si>
  <si>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</si>
  <si>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</si>
  <si>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</si>
  <si>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</si>
  <si>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</si>
  <si>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</si>
  <si>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</si>
  <si>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</si>
  <si>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</si>
  <si>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</si>
  <si>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</si>
  <si>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</si>
  <si>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</si>
  <si>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</si>
  <si>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</si>
  <si>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</si>
  <si>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</si>
  <si>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</si>
  <si>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</si>
  <si>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</si>
  <si>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</si>
  <si>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</si>
  <si>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</si>
  <si>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</si>
  <si>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</si>
  <si>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</si>
  <si>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</si>
  <si>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</si>
  <si>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</si>
  <si>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</si>
  <si>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</si>
  <si>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</si>
  <si>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</si>
  <si>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</si>
  <si>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</si>
  <si>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</si>
  <si>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</si>
  <si>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</si>
  <si>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</si>
  <si>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</si>
  <si>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</si>
  <si>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</si>
  <si>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</si>
  <si>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</si>
  <si>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</si>
  <si>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</si>
  <si>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</si>
  <si>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</si>
  <si>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</si>
  <si>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</si>
  <si>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</si>
  <si>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</si>
  <si>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</si>
  <si>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</si>
  <si>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</si>
  <si>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</si>
  <si>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</si>
  <si>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</si>
  <si>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</si>
  <si>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</si>
  <si>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</si>
  <si>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</si>
  <si>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</si>
  <si>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</si>
  <si>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</si>
  <si>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</si>
  <si>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</si>
  <si>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</si>
  <si>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</si>
  <si>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</si>
  <si>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</si>
  <si>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</si>
  <si>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</si>
  <si>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</si>
  <si>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</si>
  <si>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</si>
  <si>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</si>
  <si>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</si>
  <si>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</si>
  <si>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</si>
  <si>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</si>
  <si>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</si>
  <si>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</si>
  <si>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</si>
  <si>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</si>
  <si>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</si>
  <si>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</si>
  <si>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</si>
  <si>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</si>
  <si>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</si>
  <si>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</si>
  <si>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</si>
  <si>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</si>
  <si>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</si>
  <si>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</si>
  <si>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</si>
  <si>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</si>
  <si>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</si>
  <si>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</si>
  <si>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</si>
  <si>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</si>
  <si>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</si>
  <si>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</si>
  <si>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</si>
  <si>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</si>
  <si>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</si>
  <si>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</si>
  <si>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</si>
  <si>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</si>
  <si>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</si>
  <si>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</si>
  <si>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</si>
  <si>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</si>
  <si>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</si>
  <si>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</si>
  <si>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</si>
  <si>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</si>
  <si>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</si>
  <si>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</si>
  <si>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</si>
  <si>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</si>
  <si>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</si>
  <si>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</si>
  <si>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</si>
  <si>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</si>
  <si>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</si>
  <si>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</si>
  <si>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</si>
  <si>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</si>
  <si>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</si>
  <si>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</si>
  <si>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</si>
  <si>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</si>
  <si>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</si>
  <si>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</si>
  <si>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</si>
  <si>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</si>
  <si>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</si>
  <si>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</si>
  <si>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</si>
  <si>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</si>
  <si>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</si>
  <si>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</si>
  <si>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</si>
  <si>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</si>
  <si>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</si>
  <si>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</si>
  <si>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</si>
  <si>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</si>
  <si>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</si>
  <si>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</si>
  <si>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</si>
  <si>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</si>
  <si>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</si>
  <si>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</si>
  <si>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</si>
  <si>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</si>
  <si>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</si>
  <si>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</si>
  <si>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</si>
  <si>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</si>
  <si>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</si>
  <si>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</si>
  <si>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</si>
  <si>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</si>
  <si>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</si>
  <si>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</si>
  <si>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</si>
  <si>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</si>
  <si>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</si>
  <si>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</si>
  <si>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</si>
  <si>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</si>
  <si>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</si>
  <si>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</si>
  <si>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</si>
  <si>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</si>
  <si>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</si>
  <si>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</si>
  <si>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</si>
  <si>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</si>
  <si>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</si>
  <si>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</si>
  <si>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</si>
  <si>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</si>
  <si>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</si>
  <si>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</si>
  <si>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</si>
  <si>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</si>
  <si>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</si>
  <si>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</si>
  <si>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</si>
  <si>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</si>
  <si>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</si>
  <si>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</si>
  <si>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</si>
  <si>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</si>
  <si>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</si>
  <si>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</si>
  <si>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</si>
  <si>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</si>
  <si>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</si>
  <si>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</si>
  <si>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</si>
  <si>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</si>
  <si>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</si>
  <si>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</si>
  <si>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</si>
  <si>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</si>
  <si>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</si>
  <si>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</si>
  <si>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</si>
  <si>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</si>
  <si>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</si>
  <si>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</si>
  <si>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</si>
  <si>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</si>
  <si>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</si>
  <si>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</si>
  <si>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</si>
  <si>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</si>
  <si>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</si>
  <si>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</si>
  <si>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</si>
  <si>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</si>
  <si>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</si>
  <si>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</si>
  <si>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</si>
  <si>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</si>
  <si>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</si>
  <si>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</si>
  <si>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</si>
  <si>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</si>
  <si>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</si>
  <si>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</si>
  <si>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</si>
  <si>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</si>
  <si>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</si>
  <si>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</si>
  <si>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</si>
  <si>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</si>
  <si>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</si>
  <si>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</si>
  <si>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</si>
  <si>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</si>
  <si>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</si>
  <si>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</si>
  <si>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</si>
  <si>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</si>
  <si>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</si>
  <si>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</si>
  <si>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</si>
  <si>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</si>
  <si>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</si>
  <si>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</si>
  <si>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</si>
  <si>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</si>
  <si>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</si>
  <si>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</si>
  <si>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</si>
  <si>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</si>
  <si>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</si>
  <si>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</si>
  <si>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</si>
  <si>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</si>
  <si>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</si>
  <si>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</si>
  <si>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</si>
  <si>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</si>
  <si>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</si>
  <si>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</si>
  <si>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</si>
  <si>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</si>
  <si>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</si>
  <si>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</si>
  <si>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</si>
  <si>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</si>
  <si>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</si>
  <si>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</si>
  <si>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</si>
  <si>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</si>
  <si>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</si>
  <si>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</si>
  <si>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</si>
  <si>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</si>
  <si>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</si>
  <si>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</si>
  <si>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</si>
  <si>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</si>
  <si>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</si>
  <si>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</si>
  <si>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</si>
  <si>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</si>
  <si>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</si>
  <si>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</si>
  <si>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</si>
  <si>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</si>
  <si>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</si>
  <si>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</si>
  <si>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</si>
  <si>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</si>
  <si>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</si>
  <si>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</si>
  <si>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</si>
  <si>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</si>
  <si>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</si>
  <si>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</si>
  <si>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</si>
  <si>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</si>
  <si>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</si>
  <si>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</si>
  <si>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</si>
  <si>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</si>
  <si>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</si>
  <si>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</si>
  <si>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</si>
  <si>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</si>
  <si>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</si>
  <si>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</si>
  <si>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</si>
  <si>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</si>
  <si>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</si>
  <si>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</si>
  <si>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</si>
  <si>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</si>
  <si>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</si>
  <si>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</si>
  <si>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</si>
  <si>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</si>
  <si>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</si>
  <si>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</si>
  <si>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</si>
  <si>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</si>
  <si>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</si>
  <si>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</si>
  <si>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</si>
  <si>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</si>
  <si>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</si>
  <si>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</si>
  <si>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</si>
  <si>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</si>
  <si>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</si>
  <si>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</si>
  <si>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</si>
  <si>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</si>
  <si>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</si>
  <si>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</si>
  <si>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</si>
  <si>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</si>
  <si>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</si>
  <si>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</si>
  <si>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</si>
  <si>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</si>
  <si>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</si>
  <si>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</si>
  <si>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</si>
  <si>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</si>
  <si>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</si>
  <si>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</si>
  <si>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</si>
  <si>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</si>
  <si>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</si>
  <si>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</si>
  <si>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</si>
  <si>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</si>
  <si>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</si>
  <si>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</si>
  <si>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</si>
  <si>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</si>
  <si>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</si>
  <si>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</si>
  <si>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</si>
  <si>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</si>
  <si>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</si>
  <si>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</si>
  <si>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</si>
  <si>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</si>
  <si>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</si>
  <si>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</si>
  <si>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</si>
  <si>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</si>
  <si>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</si>
  <si>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</si>
  <si>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</si>
  <si>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</si>
  <si>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</si>
  <si>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</si>
  <si>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</si>
  <si>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</si>
  <si>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</si>
  <si>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</si>
  <si>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</si>
  <si>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</si>
  <si>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</si>
  <si>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</si>
  <si>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</si>
  <si>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</si>
  <si>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</si>
  <si>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</si>
  <si>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</si>
  <si>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</si>
  <si>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</si>
  <si>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</si>
  <si>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</si>
  <si>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</si>
  <si>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</si>
  <si>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</si>
  <si>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</si>
  <si>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</si>
  <si>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</si>
  <si>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</si>
  <si>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</si>
  <si>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</si>
  <si>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</si>
  <si>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</si>
  <si>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</si>
  <si>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</si>
  <si>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</si>
  <si>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</si>
  <si>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</si>
  <si>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</si>
  <si>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</si>
  <si>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</si>
  <si>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</si>
  <si>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</si>
  <si>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</si>
  <si>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</si>
  <si>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</si>
  <si>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</si>
  <si>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</si>
  <si>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</si>
  <si>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</si>
  <si>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</si>
  <si>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</si>
  <si>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</si>
  <si>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</si>
  <si>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</si>
  <si>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</si>
  <si>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</si>
  <si>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</si>
  <si>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</si>
  <si>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</si>
  <si>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</si>
  <si>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</si>
  <si>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</si>
  <si>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</si>
  <si>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</si>
  <si>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</si>
  <si>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</si>
  <si>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</si>
  <si>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</si>
  <si>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</si>
  <si>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</si>
  <si>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</si>
  <si>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</si>
  <si>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</si>
  <si>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</si>
  <si>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</si>
  <si>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</si>
  <si>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</si>
  <si>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</si>
  <si>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</si>
  <si>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</si>
  <si>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</si>
  <si>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</si>
  <si>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</si>
  <si>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</si>
  <si>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</si>
  <si>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</si>
  <si>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</si>
  <si>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</si>
  <si>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</si>
  <si>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</si>
  <si>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</si>
  <si>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</si>
  <si>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</si>
  <si>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</si>
  <si>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</si>
  <si>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</si>
  <si>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</si>
  <si>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</si>
  <si>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</si>
  <si>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</si>
  <si>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</si>
  <si>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</si>
  <si>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</si>
  <si>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</si>
  <si>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</si>
  <si>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</si>
  <si>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</si>
  <si>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</si>
  <si>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</si>
  <si>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</si>
  <si>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</si>
  <si>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</si>
  <si>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</si>
  <si>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</si>
  <si>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</si>
  <si>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</si>
  <si>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</si>
  <si>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</si>
  <si>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</si>
  <si>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</si>
  <si>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</si>
  <si>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</si>
  <si>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</si>
  <si>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</si>
  <si>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</si>
  <si>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</si>
  <si>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</si>
  <si>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</si>
  <si>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</si>
  <si>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</si>
  <si>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</si>
  <si>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</si>
  <si>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</si>
  <si>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</si>
  <si>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</si>
  <si>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</si>
  <si>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</si>
  <si>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</si>
  <si>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</si>
  <si>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</si>
  <si>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</si>
  <si>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</si>
  <si>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</si>
  <si>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</si>
  <si>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</si>
  <si>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</si>
  <si>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</si>
  <si>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</si>
  <si>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</si>
  <si>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</si>
  <si>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</si>
  <si>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</si>
  <si>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</si>
  <si>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</si>
  <si>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</si>
  <si>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</si>
  <si>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</si>
  <si>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</si>
  <si>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</si>
  <si>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</si>
  <si>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</si>
  <si>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</si>
  <si>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</si>
  <si>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</si>
  <si>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</si>
  <si>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</si>
  <si>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</si>
  <si>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</si>
  <si>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</si>
  <si>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</si>
  <si>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</si>
  <si>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</si>
  <si>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</si>
  <si>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</si>
  <si>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</si>
  <si>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</si>
  <si>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</si>
  <si>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</si>
  <si>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</si>
  <si>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</si>
  <si>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</si>
  <si>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</si>
  <si>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</si>
  <si>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</si>
  <si>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</si>
  <si>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</si>
  <si>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</si>
  <si>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</si>
  <si>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</si>
  <si>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</si>
  <si>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</si>
  <si>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</si>
  <si>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</si>
  <si>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</si>
  <si>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</si>
  <si>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</si>
  <si>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</si>
  <si>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</si>
  <si>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</si>
  <si>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</si>
  <si>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</si>
  <si>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</si>
  <si>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</si>
  <si>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</si>
  <si>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</si>
  <si>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</si>
  <si>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</si>
  <si>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</si>
  <si>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</si>
  <si>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</si>
  <si>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</si>
  <si>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</si>
  <si>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</si>
  <si>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</si>
  <si>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</si>
  <si>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</si>
  <si>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</si>
  <si>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</si>
  <si>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</si>
  <si>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</si>
  <si>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</si>
  <si>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</si>
  <si>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</si>
  <si>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</si>
  <si>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</si>
  <si>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</si>
  <si>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</si>
  <si>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</si>
  <si>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</si>
  <si>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</si>
  <si>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</si>
  <si>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</si>
  <si>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</si>
  <si>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</si>
  <si>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</si>
  <si>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</si>
  <si>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</si>
  <si>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</si>
  <si>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</si>
  <si>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</si>
  <si>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</si>
  <si>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</si>
  <si>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</si>
  <si>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</si>
  <si>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</si>
  <si>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</si>
  <si>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</si>
  <si>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</si>
  <si>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</si>
  <si>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</si>
  <si>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</si>
  <si>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</si>
  <si>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</si>
  <si>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</si>
  <si>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</si>
  <si>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</si>
  <si>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</si>
  <si>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</si>
  <si>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</si>
  <si>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</si>
  <si>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</si>
  <si>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</si>
  <si>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</si>
  <si>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</si>
  <si>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</si>
  <si>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</si>
  <si>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</si>
  <si>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</si>
  <si>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</si>
  <si>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</si>
  <si>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</si>
  <si>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</si>
  <si>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</si>
  <si>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</si>
  <si>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</si>
  <si>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</si>
  <si>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</si>
  <si>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</si>
  <si>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</si>
  <si>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</si>
  <si>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</si>
  <si>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</si>
  <si>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</si>
  <si>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</si>
  <si>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</si>
  <si>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</si>
  <si>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</si>
  <si>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</si>
  <si>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</si>
  <si>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</si>
  <si>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</si>
  <si>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</si>
  <si>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</si>
  <si>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</si>
  <si>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</si>
  <si>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</si>
  <si>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</si>
  <si>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</si>
  <si>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</si>
  <si>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</si>
  <si>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</si>
  <si>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</si>
  <si>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</si>
  <si>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</si>
  <si>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</si>
  <si>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</si>
  <si>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</si>
  <si>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</si>
  <si>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</si>
  <si>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</si>
  <si>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</si>
  <si>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</si>
  <si>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</si>
  <si>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</si>
  <si>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</si>
  <si>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</si>
  <si>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</si>
  <si>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</si>
  <si>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</si>
  <si>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</si>
  <si>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</si>
  <si>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</si>
  <si>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</si>
  <si>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</si>
  <si>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</si>
  <si>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</si>
  <si>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</si>
  <si>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</si>
  <si>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</si>
  <si>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</si>
  <si>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</si>
  <si>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</si>
  <si>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</si>
  <si>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</si>
  <si>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</si>
  <si>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</si>
  <si>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</si>
  <si>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</si>
  <si>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</si>
  <si>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</si>
  <si>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</si>
  <si>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</si>
  <si>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</si>
  <si>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</si>
  <si>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</si>
  <si>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</si>
  <si>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</si>
  <si>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</si>
  <si>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</si>
  <si>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</si>
  <si>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</si>
  <si>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</si>
  <si>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</si>
  <si>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</si>
  <si>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</si>
  <si>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</si>
  <si>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</si>
  <si>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</si>
  <si>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</si>
  <si>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</si>
  <si>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</si>
  <si>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</si>
  <si>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</si>
  <si>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</si>
  <si>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</si>
  <si>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</si>
  <si>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</si>
  <si>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</si>
  <si>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</si>
  <si>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</si>
  <si>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</si>
  <si>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</si>
  <si>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</si>
  <si>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</si>
  <si>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</si>
  <si>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</si>
  <si>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</si>
  <si>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</si>
  <si>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</si>
  <si>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</si>
  <si>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</si>
  <si>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</si>
  <si>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</si>
  <si>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</si>
  <si>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</si>
  <si>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</si>
  <si>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</si>
  <si>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</si>
  <si>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</si>
  <si>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</si>
  <si>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</si>
  <si>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</si>
  <si>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</si>
  <si>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</si>
  <si>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</si>
  <si>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</si>
  <si>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</si>
  <si>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</si>
  <si>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</si>
  <si>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</si>
  <si>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</si>
  <si>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</si>
  <si>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</si>
  <si>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</si>
  <si>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</si>
  <si>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</si>
  <si>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</si>
  <si>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</si>
  <si>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</si>
  <si>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</si>
  <si>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</si>
  <si>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</si>
  <si>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</si>
  <si>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</si>
  <si>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</si>
  <si>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</si>
  <si>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</si>
  <si>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</si>
  <si>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</si>
  <si>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</si>
  <si>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</si>
  <si>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</si>
  <si>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</si>
  <si>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</si>
  <si>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</si>
  <si>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</si>
  <si>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</si>
  <si>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</si>
  <si>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</si>
  <si>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</si>
  <si>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</si>
  <si>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</si>
  <si>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</si>
  <si>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</si>
  <si>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</si>
  <si>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</si>
  <si>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</si>
  <si>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</si>
  <si>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</si>
  <si>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</si>
  <si>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</si>
  <si>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</si>
  <si>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</si>
  <si>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</si>
  <si>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</si>
  <si>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</si>
  <si>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</si>
  <si>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</si>
  <si>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</si>
  <si>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</si>
  <si>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</si>
  <si>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</si>
  <si>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</si>
  <si>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</si>
  <si>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</si>
  <si>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</si>
  <si>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</si>
  <si>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</si>
  <si>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</si>
  <si>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</si>
  <si>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</si>
  <si>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</si>
  <si>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</si>
  <si>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</si>
  <si>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</si>
  <si>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</si>
  <si>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</si>
  <si>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</si>
  <si>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</si>
  <si>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</si>
  <si>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</si>
  <si>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</si>
  <si>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</si>
  <si>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</si>
  <si>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</si>
  <si>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</si>
  <si>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</si>
  <si>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</si>
  <si>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</si>
  <si>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</si>
  <si>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</si>
  <si>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</si>
  <si>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</si>
  <si>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</si>
  <si>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</si>
  <si>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</si>
  <si>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</si>
  <si>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</si>
  <si>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</si>
  <si>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</si>
  <si>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</si>
  <si>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</si>
  <si>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</si>
  <si>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</si>
  <si>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</si>
  <si>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</si>
  <si>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</si>
  <si>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</si>
  <si>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</si>
  <si>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</si>
  <si>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</si>
  <si>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</si>
  <si>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</si>
  <si>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</si>
  <si>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</si>
  <si>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</si>
  <si>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</si>
  <si>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</si>
  <si>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</si>
  <si>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</si>
  <si>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</si>
  <si>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</si>
  <si>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</si>
  <si>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</si>
  <si>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</si>
  <si>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</si>
  <si>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</si>
  <si>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</si>
  <si>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</si>
  <si>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</si>
  <si>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</si>
  <si>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</si>
  <si>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</si>
  <si>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</si>
  <si>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</si>
  <si>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</si>
  <si>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</si>
  <si>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</si>
  <si>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</si>
  <si>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</si>
  <si>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</si>
  <si>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</si>
  <si>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</si>
  <si>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</si>
  <si>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</si>
  <si>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</si>
  <si>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</si>
  <si>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</si>
  <si>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</si>
  <si>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</si>
  <si>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</si>
  <si>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</si>
  <si>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</si>
  <si>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</si>
  <si>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</si>
  <si>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</si>
  <si>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</si>
  <si>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</si>
  <si>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</si>
  <si>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</si>
  <si>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</si>
  <si>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</si>
  <si>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</si>
  <si>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</si>
  <si>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</si>
  <si>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</si>
  <si>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</si>
  <si>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</si>
  <si>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</si>
  <si>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</si>
  <si>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</si>
  <si>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</si>
  <si>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</si>
  <si>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</si>
  <si>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</si>
  <si>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</si>
  <si>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</si>
  <si>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</si>
  <si>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</si>
  <si>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</si>
  <si>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</si>
  <si>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</si>
  <si>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</si>
  <si>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</si>
  <si>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</si>
  <si>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</si>
  <si>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</si>
  <si>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</si>
  <si>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</si>
  <si>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</si>
  <si>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</si>
  <si>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</si>
  <si>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</si>
  <si>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</si>
  <si>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</si>
  <si>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</si>
  <si>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</si>
  <si>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</si>
  <si>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</si>
  <si>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</si>
  <si>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</si>
  <si>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</si>
  <si>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</si>
  <si>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</si>
  <si>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</si>
  <si>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</si>
  <si>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</si>
  <si>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</si>
  <si>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</si>
  <si>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</si>
  <si>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</si>
  <si>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</si>
  <si>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</si>
  <si>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</si>
  <si>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</si>
  <si>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</si>
  <si>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</si>
  <si>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</si>
  <si>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</si>
  <si>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</si>
  <si>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</si>
  <si>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</si>
  <si>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</si>
  <si>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</si>
  <si>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</si>
  <si>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</si>
  <si>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</si>
  <si>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</si>
  <si>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</si>
  <si>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</si>
  <si>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</si>
  <si>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</si>
  <si>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</si>
  <si>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</si>
  <si>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</si>
  <si>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</si>
  <si>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</si>
  <si>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</si>
  <si>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</si>
  <si>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</si>
  <si>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</si>
  <si>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</si>
  <si>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</si>
  <si>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</si>
  <si>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</si>
  <si>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</si>
  <si>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</si>
  <si>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</si>
  <si>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</si>
  <si>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</si>
  <si>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</si>
  <si>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</si>
  <si>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</si>
  <si>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</si>
  <si>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</si>
  <si>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</si>
  <si>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</si>
  <si>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</si>
  <si>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</si>
  <si>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</si>
  <si>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</si>
  <si>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</si>
  <si>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</si>
  <si>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</si>
  <si>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</si>
  <si>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</si>
  <si>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</si>
  <si>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</si>
  <si>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</si>
  <si>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</si>
  <si>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</si>
  <si>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</si>
  <si>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</si>
  <si>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</si>
  <si>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</si>
  <si>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</si>
  <si>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</si>
  <si>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</si>
  <si>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</si>
  <si>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</si>
  <si>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</si>
  <si>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</si>
  <si>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</si>
  <si>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</si>
  <si>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</si>
  <si>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</si>
  <si>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</si>
  <si>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</si>
  <si>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</si>
  <si>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</si>
  <si>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</si>
  <si>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</si>
  <si>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</si>
  <si>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</si>
  <si>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</si>
  <si>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</si>
  <si>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</si>
  <si>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</si>
  <si>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</si>
  <si>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</si>
  <si>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</si>
  <si>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</si>
  <si>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</si>
  <si>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</si>
  <si>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</si>
  <si>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</si>
  <si>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</si>
  <si>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</si>
  <si>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</si>
  <si>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</si>
  <si>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</si>
  <si>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</si>
  <si>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</si>
  <si>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</si>
  <si>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</si>
  <si>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</si>
  <si>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</si>
  <si>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</si>
  <si>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</si>
  <si>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</si>
  <si>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</si>
  <si>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</si>
  <si>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</si>
  <si>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</si>
  <si>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</si>
  <si>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</si>
  <si>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</si>
  <si>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</si>
  <si>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</si>
  <si>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</si>
  <si>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</si>
  <si>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</si>
  <si>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</si>
  <si>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</si>
  <si>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</si>
  <si>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</si>
  <si>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</si>
  <si>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</si>
  <si>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</si>
  <si>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</si>
  <si>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</si>
  <si>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</si>
  <si>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</si>
  <si>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</si>
  <si>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</si>
  <si>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</si>
  <si>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</si>
  <si>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</si>
  <si>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</si>
  <si>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</si>
  <si>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</si>
  <si>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</si>
  <si>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</si>
  <si>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</si>
  <si>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</si>
  <si>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</si>
  <si>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</si>
  <si>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</si>
  <si>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</si>
  <si>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</si>
  <si>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</si>
  <si>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</si>
  <si>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</si>
  <si>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</si>
  <si>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</si>
  <si>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</si>
  <si>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</si>
  <si>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</si>
  <si>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</si>
  <si>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</si>
  <si>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</si>
  <si>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</si>
  <si>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</si>
  <si>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</si>
  <si>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</si>
  <si>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</si>
  <si>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</si>
  <si>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</si>
  <si>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</si>
  <si>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</si>
  <si>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</si>
  <si>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</si>
  <si>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</si>
  <si>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</si>
  <si>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</si>
  <si>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</si>
  <si>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</si>
  <si>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</si>
  <si>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</si>
  <si>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</si>
  <si>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</si>
  <si>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</si>
  <si>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</si>
  <si>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</si>
  <si>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</si>
  <si>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</si>
  <si>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</si>
  <si>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</si>
  <si>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</si>
  <si>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</si>
  <si>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</si>
  <si>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</si>
  <si>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</si>
  <si>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</si>
  <si>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</si>
  <si>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</si>
  <si>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</si>
  <si>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</si>
  <si>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</si>
  <si>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</si>
  <si>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</si>
  <si>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</si>
  <si>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</si>
  <si>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</si>
  <si>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</si>
  <si>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</si>
  <si>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</si>
  <si>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</si>
  <si>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</si>
  <si>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</si>
  <si>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</si>
  <si>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</si>
  <si>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</si>
  <si>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</si>
  <si>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</si>
  <si>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</si>
  <si>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</si>
  <si>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</si>
  <si>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</si>
  <si>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</si>
  <si>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</si>
  <si>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</si>
  <si>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</si>
  <si>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</si>
  <si>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</si>
  <si>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</si>
  <si>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</si>
  <si>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</si>
  <si>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</si>
  <si>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</si>
  <si>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</si>
  <si>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</si>
  <si>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</si>
  <si>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</si>
  <si>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</si>
  <si>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</si>
  <si>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</si>
  <si>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</si>
  <si>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</si>
  <si>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</si>
  <si>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</si>
  <si>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</si>
  <si>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</si>
  <si>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</si>
  <si>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</si>
  <si>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</si>
  <si>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</si>
  <si>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</si>
  <si>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</si>
  <si>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</si>
  <si>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</si>
  <si>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</si>
  <si>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</si>
  <si>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</si>
  <si>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</si>
  <si>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</si>
  <si>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</si>
  <si>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</si>
  <si>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</si>
  <si>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</si>
  <si>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</si>
  <si>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</si>
  <si>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</si>
  <si>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</si>
  <si>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</si>
  <si>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</si>
  <si>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</si>
  <si>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</si>
  <si>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</si>
  <si>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</si>
  <si>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</si>
  <si>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</si>
  <si>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</si>
  <si>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</si>
  <si>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</si>
  <si>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</si>
  <si>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</si>
  <si>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</si>
  <si>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</si>
  <si>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</si>
  <si>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</si>
  <si>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</si>
  <si>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</si>
  <si>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</si>
  <si>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</si>
  <si>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</si>
  <si>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</si>
  <si>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</si>
  <si>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</si>
  <si>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</si>
  <si>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</si>
  <si>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</si>
  <si>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</si>
  <si>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</si>
  <si>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</si>
  <si>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</si>
  <si>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</si>
  <si>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</si>
  <si>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</si>
  <si>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</si>
  <si>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</si>
  <si>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</si>
  <si>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</si>
  <si>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</si>
  <si>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</si>
  <si>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</si>
  <si>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</si>
  <si>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</si>
  <si>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</si>
  <si>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</si>
  <si>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</si>
  <si>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</si>
  <si>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</si>
  <si>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</si>
  <si>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</si>
  <si>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</si>
  <si>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</si>
  <si>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</si>
  <si>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</si>
  <si>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</si>
  <si>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</si>
  <si>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</si>
  <si>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</si>
  <si>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</si>
  <si>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</si>
  <si>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</si>
  <si>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</si>
  <si>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</si>
  <si>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</si>
  <si>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</si>
  <si>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</si>
  <si>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</si>
  <si>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</si>
  <si>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</si>
  <si>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</si>
  <si>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</si>
  <si>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</si>
  <si>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</si>
  <si>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</si>
  <si>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</si>
  <si>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</si>
  <si>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</si>
  <si>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</si>
  <si>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</si>
  <si>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</si>
  <si>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</si>
  <si>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</si>
  <si>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</si>
  <si>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</si>
  <si>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</si>
  <si>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</si>
  <si>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</si>
  <si>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</si>
  <si>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</si>
  <si>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</si>
  <si>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</si>
  <si>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</si>
  <si>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</si>
  <si>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</si>
  <si>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</si>
  <si>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</si>
  <si>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</si>
  <si>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</si>
  <si>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</si>
  <si>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</si>
  <si>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</si>
  <si>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</si>
  <si>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</si>
  <si>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</si>
  <si>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</si>
  <si>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</si>
  <si>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</si>
  <si>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</si>
  <si>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</si>
  <si>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</si>
  <si>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</si>
  <si>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</si>
  <si>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</si>
  <si>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</si>
  <si>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</si>
  <si>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</si>
  <si>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</si>
  <si>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</si>
  <si>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</si>
  <si>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</si>
  <si>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</si>
  <si>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</si>
  <si>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</si>
  <si>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</si>
  <si>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</si>
  <si>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</si>
  <si>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</si>
  <si>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</si>
  <si>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</si>
  <si>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</si>
  <si>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</si>
  <si>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</si>
  <si>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</si>
  <si>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</si>
  <si>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</si>
  <si>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</si>
  <si>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</si>
  <si>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</si>
  <si>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</si>
  <si>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</si>
  <si>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</si>
  <si>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</si>
  <si>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</si>
  <si>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</si>
  <si>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</si>
  <si>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</si>
  <si>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</si>
  <si>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</si>
  <si>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</si>
  <si>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</si>
  <si>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</si>
  <si>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</si>
  <si>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</si>
  <si>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</si>
  <si>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</si>
  <si>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</si>
  <si>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</si>
  <si>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</si>
  <si>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</si>
  <si>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</si>
  <si>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</si>
  <si>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</si>
  <si>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</si>
  <si>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</si>
  <si>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</si>
  <si>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</si>
  <si>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</si>
  <si>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</si>
  <si>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</si>
  <si>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</si>
  <si>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</si>
  <si>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</si>
  <si>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</si>
  <si>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</si>
  <si>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</si>
  <si>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</si>
  <si>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</si>
  <si>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</si>
  <si>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</si>
  <si>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</si>
  <si>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</si>
  <si>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</si>
  <si>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</si>
  <si>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</si>
  <si>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</si>
  <si>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</si>
  <si>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</si>
  <si>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</si>
  <si>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</si>
  <si>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</si>
  <si>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</si>
  <si>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</si>
  <si>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</si>
  <si>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</si>
  <si>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</si>
  <si>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</si>
  <si>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</si>
  <si>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</si>
  <si>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</si>
  <si>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</si>
  <si>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</si>
  <si>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</si>
  <si>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</si>
  <si>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</si>
  <si>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</si>
  <si>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</si>
  <si>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</si>
  <si>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</si>
  <si>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</si>
  <si>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</si>
  <si>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</si>
  <si>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</si>
  <si>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</si>
  <si>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</si>
  <si>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</si>
  <si>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</si>
  <si>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</si>
  <si>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</si>
  <si>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</si>
  <si>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</si>
  <si>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</si>
  <si>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</si>
  <si>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</si>
  <si>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</si>
  <si>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</si>
  <si>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</si>
  <si>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</si>
  <si>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</si>
  <si>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</si>
  <si>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</si>
  <si>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</si>
  <si>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</si>
  <si>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</si>
  <si>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</si>
  <si>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</si>
  <si>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</si>
  <si>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</si>
  <si>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</si>
  <si>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</si>
  <si>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</si>
  <si>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</si>
  <si>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</si>
  <si>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</si>
  <si>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</si>
  <si>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</si>
  <si>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</si>
  <si>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</si>
  <si>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</si>
  <si>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</si>
  <si>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</si>
  <si>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</si>
  <si>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</si>
  <si>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</si>
  <si>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</si>
  <si>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</si>
  <si>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</si>
  <si>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</si>
  <si>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</si>
  <si>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</si>
  <si>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</si>
  <si>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</si>
  <si>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</si>
  <si>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</si>
  <si>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</si>
  <si>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</si>
  <si>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</si>
  <si>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</si>
  <si>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</si>
  <si>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</si>
  <si>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</si>
  <si>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</si>
  <si>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</si>
  <si>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</si>
  <si>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</si>
  <si>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</si>
  <si>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</si>
  <si>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</si>
  <si>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</si>
  <si>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</si>
  <si>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</si>
  <si>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</si>
  <si>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</si>
  <si>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</si>
  <si>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</si>
  <si>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</si>
  <si>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</si>
  <si>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</si>
  <si>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</si>
  <si>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</si>
  <si>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</si>
  <si>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</si>
  <si>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</si>
  <si>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</si>
  <si>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</si>
  <si>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</si>
  <si>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</si>
  <si>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</si>
  <si>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</si>
  <si>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</si>
  <si>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</si>
  <si>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</si>
  <si>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</si>
  <si>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</si>
  <si>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</si>
  <si>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</si>
  <si>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</si>
  <si>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</si>
  <si>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</si>
  <si>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</si>
  <si>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</si>
  <si>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</si>
  <si>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</si>
  <si>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</si>
  <si>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</si>
  <si>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</si>
  <si>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</si>
  <si>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</si>
  <si>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</si>
  <si>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</si>
  <si>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</si>
  <si>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</si>
  <si>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</si>
  <si>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</si>
  <si>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</si>
  <si>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</si>
  <si>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</si>
  <si>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</si>
  <si>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</si>
  <si>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</si>
  <si>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</si>
  <si>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</si>
  <si>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</si>
  <si>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</si>
  <si>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</si>
  <si>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</si>
  <si>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</si>
  <si>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</si>
  <si>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</si>
  <si>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</si>
  <si>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</si>
  <si>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</si>
  <si>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</si>
  <si>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</si>
  <si>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</si>
  <si>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</si>
  <si>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</si>
  <si>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</si>
  <si>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</si>
  <si>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</si>
  <si>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</si>
  <si>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</si>
  <si>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</si>
  <si>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</si>
  <si>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</si>
  <si>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</si>
  <si>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</si>
  <si>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</si>
  <si>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</si>
  <si>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</si>
  <si>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</si>
  <si>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</si>
  <si>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</si>
  <si>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</si>
  <si>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</si>
  <si>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</si>
  <si>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</si>
  <si>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</si>
  <si>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</si>
  <si>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</si>
  <si>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</si>
  <si>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</si>
  <si>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</si>
  <si>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</si>
  <si>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</si>
  <si>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</si>
  <si>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</si>
  <si>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</si>
  <si>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</si>
  <si>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</si>
  <si>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</si>
  <si>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</si>
  <si>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</si>
  <si>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</si>
  <si>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</si>
  <si>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</si>
  <si>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</si>
  <si>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</si>
  <si>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</si>
  <si>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</si>
  <si>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</si>
  <si>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</si>
  <si>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</si>
  <si>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</si>
  <si>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</si>
  <si>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</si>
  <si>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</si>
  <si>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</si>
  <si>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</si>
  <si>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</si>
  <si>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</si>
  <si>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</si>
  <si>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</si>
  <si>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</si>
  <si>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</si>
  <si>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</si>
  <si>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</si>
  <si>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</si>
  <si>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</si>
  <si>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</si>
  <si>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</si>
  <si>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</si>
  <si>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</si>
  <si>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</si>
  <si>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</si>
  <si>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</si>
  <si>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</si>
  <si>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</si>
  <si>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</si>
  <si>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</si>
  <si>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</si>
  <si>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</si>
  <si>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</si>
  <si>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</si>
  <si>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</si>
  <si>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</si>
  <si>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</si>
  <si>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</si>
  <si>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</si>
  <si>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</si>
  <si>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</si>
  <si>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</si>
  <si>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</si>
  <si>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</si>
  <si>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</si>
  <si>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</si>
  <si>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</si>
  <si>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</si>
  <si>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</si>
  <si>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</si>
  <si>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</si>
  <si>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</si>
  <si>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</si>
  <si>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</si>
  <si>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</si>
  <si>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</si>
  <si>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</si>
  <si>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</si>
  <si>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</si>
  <si>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</si>
  <si>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</si>
  <si>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</si>
  <si>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</si>
  <si>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</si>
  <si>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</si>
  <si>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</si>
  <si>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</si>
  <si>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</si>
  <si>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</si>
  <si>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</si>
  <si>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</si>
  <si>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</si>
  <si>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</si>
  <si>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</si>
  <si>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</si>
  <si>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</si>
  <si>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</si>
  <si>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</si>
  <si>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</si>
  <si>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</si>
  <si>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</si>
  <si>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</si>
  <si>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</si>
  <si>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</si>
  <si>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</si>
  <si>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</si>
  <si>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</si>
  <si>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</si>
  <si>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</si>
  <si>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</si>
  <si>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</si>
  <si>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</si>
  <si>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</si>
  <si>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</si>
  <si>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</si>
  <si>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</si>
  <si>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</si>
  <si>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</si>
  <si>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</si>
  <si>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</si>
  <si>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</si>
  <si>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</si>
  <si>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</si>
  <si>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</si>
  <si>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</si>
  <si>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</si>
  <si>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</si>
  <si>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</si>
  <si>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</si>
  <si>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</si>
  <si>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</si>
  <si>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</si>
  <si>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</si>
  <si>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</si>
  <si>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</si>
  <si>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</si>
  <si>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</si>
  <si>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</si>
  <si>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</si>
  <si>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</si>
  <si>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</si>
  <si>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</si>
  <si>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</si>
  <si>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</si>
  <si>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</si>
  <si>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</si>
  <si>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</si>
  <si>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</si>
  <si>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</si>
  <si>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</si>
  <si>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</si>
  <si>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</si>
  <si>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</si>
  <si>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</si>
  <si>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</si>
  <si>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</si>
  <si>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</si>
  <si>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</si>
  <si>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</si>
  <si>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</si>
  <si>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</si>
  <si>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</si>
  <si>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</si>
  <si>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</si>
  <si>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</si>
  <si>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</si>
  <si>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</si>
  <si>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</si>
  <si>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</si>
  <si>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</si>
  <si>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</si>
  <si>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</si>
  <si>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</si>
  <si>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</si>
  <si>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</si>
  <si>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</si>
  <si>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</si>
  <si>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</si>
  <si>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</si>
  <si>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</si>
  <si>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</si>
  <si>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</si>
  <si>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</si>
  <si>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</si>
  <si>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</si>
  <si>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</si>
  <si>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</si>
  <si>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</si>
  <si>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</si>
  <si>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</si>
  <si>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</si>
  <si>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</si>
  <si>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</si>
  <si>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</si>
  <si>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</si>
  <si>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</si>
  <si>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</si>
  <si>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</si>
  <si>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</si>
  <si>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</si>
  <si>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</si>
  <si>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</si>
  <si>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</si>
  <si>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</si>
  <si>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</si>
  <si>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</si>
  <si>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</si>
  <si>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</si>
  <si>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</si>
  <si>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</si>
  <si>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</si>
  <si>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</si>
  <si>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</si>
  <si>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</si>
  <si>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</si>
  <si>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</si>
  <si>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</si>
  <si>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</si>
  <si>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</si>
  <si>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</si>
  <si>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</si>
  <si>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</si>
  <si>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</si>
  <si>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</si>
  <si>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</si>
  <si>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</si>
  <si>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</si>
  <si>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</si>
  <si>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</si>
  <si>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</si>
  <si>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</si>
  <si>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</si>
  <si>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</si>
  <si>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</si>
  <si>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</si>
  <si>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</si>
  <si>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</si>
  <si>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</si>
  <si>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</si>
  <si>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</si>
  <si>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</si>
  <si>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</si>
  <si>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</si>
  <si>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</si>
  <si>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</si>
  <si>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</si>
  <si>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</si>
  <si>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</si>
  <si>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</si>
  <si>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</si>
  <si>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</si>
  <si>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</si>
  <si>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</si>
  <si>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</si>
  <si>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</si>
  <si>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</si>
  <si>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</si>
  <si>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</si>
  <si>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</si>
  <si>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</si>
  <si>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</si>
  <si>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</si>
  <si>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</si>
  <si>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</si>
  <si>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</si>
  <si>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</si>
  <si>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</si>
  <si>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</si>
  <si>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</si>
  <si>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</si>
  <si>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</si>
  <si>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</si>
  <si>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</si>
  <si>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</si>
  <si>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</si>
  <si>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</si>
  <si>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</si>
  <si>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</si>
  <si>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</si>
  <si>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</si>
  <si>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</si>
  <si>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</si>
  <si>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</si>
  <si>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</si>
  <si>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</si>
  <si>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</si>
  <si>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</si>
  <si>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</si>
  <si>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</si>
  <si>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</si>
  <si>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</si>
  <si>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</si>
  <si>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</si>
  <si>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</si>
  <si>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</si>
  <si>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</si>
  <si>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</si>
  <si>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</si>
  <si>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</si>
  <si>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</si>
  <si>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</si>
  <si>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</si>
  <si>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</si>
  <si>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</si>
  <si>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</si>
  <si>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</si>
  <si>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</si>
  <si>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</si>
  <si>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</si>
  <si>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</si>
  <si>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</si>
  <si>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</si>
  <si>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</si>
  <si>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</si>
  <si>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</si>
  <si>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</si>
  <si>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</si>
  <si>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</si>
  <si>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</si>
  <si>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</si>
  <si>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</si>
  <si>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</si>
  <si>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</si>
  <si>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</si>
  <si>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</si>
  <si>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</si>
  <si>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</si>
  <si>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</si>
  <si>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</si>
  <si>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</si>
  <si>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</si>
  <si>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</si>
  <si>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</si>
  <si>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</si>
  <si>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</si>
  <si>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</si>
  <si>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</si>
  <si>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</si>
  <si>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</si>
  <si>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</si>
  <si>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</si>
  <si>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</si>
  <si>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</si>
  <si>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</si>
  <si>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</si>
  <si>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</si>
  <si>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</si>
  <si>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</si>
  <si>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</si>
  <si>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</si>
  <si>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</si>
  <si>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</si>
  <si>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</si>
  <si>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</si>
  <si>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</si>
  <si>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</si>
  <si>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</si>
  <si>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</si>
  <si>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</si>
  <si>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</si>
  <si>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</si>
  <si>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</si>
  <si>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</si>
  <si>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</si>
  <si>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</si>
  <si>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</si>
  <si>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</si>
  <si>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</si>
  <si>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</si>
  <si>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</si>
  <si>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</si>
  <si>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</si>
  <si>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</si>
  <si>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</si>
  <si>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</si>
  <si>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</si>
  <si>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</si>
  <si>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</si>
  <si>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</si>
  <si>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</si>
  <si>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</si>
  <si>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</si>
  <si>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</si>
  <si>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</si>
  <si>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</si>
  <si>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</si>
  <si>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</si>
  <si>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</si>
  <si>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</si>
  <si>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</si>
  <si>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</si>
  <si>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</si>
  <si>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</si>
  <si>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</si>
  <si>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</si>
  <si>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</si>
  <si>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</si>
  <si>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</si>
  <si>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</si>
  <si>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</si>
  <si>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</si>
  <si>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</si>
  <si>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</si>
  <si>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</si>
  <si>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</si>
  <si>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</si>
  <si>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</si>
  <si>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</si>
  <si>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</si>
  <si>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</si>
  <si>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</si>
  <si>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</si>
  <si>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</si>
  <si>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</si>
  <si>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</si>
  <si>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</si>
  <si>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</si>
  <si>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</si>
  <si>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</si>
  <si>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</si>
  <si>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</si>
  <si>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</si>
  <si>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</si>
  <si>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</si>
  <si>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</si>
  <si>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</si>
  <si>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</si>
  <si>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</si>
  <si>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</si>
  <si>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</si>
  <si>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</si>
  <si>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</si>
  <si>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</si>
  <si>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</si>
  <si>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</si>
  <si>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</si>
  <si>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</si>
  <si>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</si>
  <si>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</si>
  <si>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</si>
  <si>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</si>
  <si>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</si>
  <si>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</si>
  <si>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</si>
  <si>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</si>
  <si>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</si>
  <si>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</si>
  <si>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</si>
  <si>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</si>
  <si>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</si>
  <si>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</si>
  <si>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</si>
  <si>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</si>
  <si>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</si>
  <si>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</si>
  <si>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</si>
  <si>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</si>
  <si>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</si>
  <si>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</si>
  <si>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</si>
  <si>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</si>
  <si>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</si>
  <si>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</si>
  <si>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</si>
  <si>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</si>
  <si>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</si>
  <si>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</si>
  <si>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</si>
  <si>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</si>
  <si>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</si>
  <si>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</si>
  <si>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</si>
  <si>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</si>
  <si>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</si>
  <si>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</si>
  <si>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</si>
  <si>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</si>
  <si>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</si>
  <si>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</si>
  <si>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</si>
  <si>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</si>
  <si>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</si>
  <si>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</si>
  <si>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</si>
  <si>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</si>
  <si>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</si>
  <si>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</si>
  <si>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</si>
  <si>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</si>
  <si>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</si>
  <si>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</si>
  <si>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</si>
  <si>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</si>
  <si>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</si>
  <si>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</si>
  <si>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</si>
  <si>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</si>
  <si>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</si>
  <si>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</si>
  <si>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</si>
  <si>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</si>
  <si>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</si>
  <si>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</si>
  <si>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</si>
  <si>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</si>
  <si>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</si>
  <si>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</si>
  <si>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</si>
  <si>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</si>
  <si>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</si>
  <si>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</si>
  <si>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</si>
  <si>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</si>
  <si>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</si>
  <si>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</si>
  <si>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</si>
  <si>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</si>
  <si>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</si>
  <si>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</si>
  <si>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</si>
  <si>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</si>
  <si>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</si>
  <si>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</si>
  <si>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</si>
  <si>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</si>
  <si>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</si>
  <si>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</si>
  <si>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</si>
  <si>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</si>
  <si>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</si>
  <si>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</si>
  <si>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</si>
  <si>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</si>
  <si>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</si>
  <si>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</si>
  <si>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</si>
  <si>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</si>
  <si>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</si>
  <si>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</si>
  <si>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</si>
  <si>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</si>
  <si>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</si>
  <si>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</si>
  <si>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</si>
  <si>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</si>
  <si>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</si>
  <si>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</si>
  <si>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</si>
  <si>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</si>
  <si>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</si>
  <si>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</si>
  <si>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</si>
  <si>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</si>
  <si>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</si>
  <si>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</si>
  <si>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</si>
  <si>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</si>
  <si>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</si>
  <si>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</si>
  <si>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</si>
  <si>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</si>
  <si>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</si>
  <si>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</si>
  <si>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</si>
  <si>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</si>
  <si>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</si>
  <si>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</si>
  <si>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</si>
  <si>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</si>
  <si>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</si>
  <si>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</si>
  <si>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</si>
  <si>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</si>
  <si>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</si>
  <si>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</si>
  <si>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</si>
  <si>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</si>
  <si>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</si>
  <si>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</si>
  <si>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</si>
  <si>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</si>
  <si>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</si>
  <si>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</si>
  <si>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</si>
  <si>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</si>
  <si>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</si>
  <si>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</si>
  <si>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</si>
  <si>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</si>
  <si>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</si>
  <si>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</si>
  <si>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</si>
  <si>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</si>
  <si>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</si>
  <si>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</si>
  <si>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</si>
  <si>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</si>
  <si>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</si>
  <si>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</si>
  <si>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</si>
  <si>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</si>
  <si>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</si>
  <si>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</si>
  <si>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</si>
  <si>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</si>
  <si>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</si>
  <si>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</si>
  <si>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</si>
  <si>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</si>
  <si>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</si>
  <si>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</si>
  <si>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</si>
  <si>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</si>
  <si>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</si>
  <si>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</si>
  <si>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</si>
  <si>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</si>
  <si>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</si>
  <si>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</si>
  <si>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</si>
  <si>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</si>
  <si>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</si>
  <si>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</si>
  <si>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</si>
  <si>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</si>
  <si>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</si>
  <si>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</si>
  <si>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</si>
  <si>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</si>
  <si>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</si>
  <si>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</si>
  <si>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</si>
  <si>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</si>
  <si>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</si>
  <si>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</si>
  <si>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</si>
  <si>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</si>
  <si>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</si>
  <si>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</si>
  <si>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</si>
  <si>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</si>
  <si>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</si>
  <si>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</si>
  <si>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</si>
  <si>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</si>
  <si>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</si>
  <si>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</si>
  <si>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</si>
  <si>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</si>
  <si>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</si>
  <si>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</si>
  <si>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</si>
  <si>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</si>
  <si>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</si>
  <si>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</si>
  <si>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</si>
  <si>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</si>
  <si>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</si>
  <si>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</si>
  <si>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</si>
  <si>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</si>
  <si>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</si>
  <si>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</si>
  <si>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</si>
  <si>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</si>
  <si>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</si>
  <si>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</si>
  <si>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</si>
  <si>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</si>
  <si>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</si>
  <si>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</si>
  <si>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</si>
  <si>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</si>
  <si>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</si>
  <si>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</si>
  <si>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</si>
  <si>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</si>
  <si>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</si>
  <si>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</si>
  <si>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</si>
  <si>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</si>
  <si>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</si>
  <si>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</si>
  <si>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</si>
  <si>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</si>
  <si>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</si>
  <si>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</si>
  <si>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</si>
  <si>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</si>
  <si>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</si>
  <si>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</si>
  <si>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</si>
  <si>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</si>
  <si>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</si>
  <si>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</si>
  <si>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</si>
  <si>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</si>
  <si>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</si>
  <si>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</si>
  <si>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</si>
  <si>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</si>
  <si>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</si>
  <si>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</si>
  <si>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</si>
  <si>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</si>
  <si>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</si>
  <si>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</si>
  <si>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</si>
  <si>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</si>
  <si>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</si>
  <si>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</si>
  <si>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</si>
  <si>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</si>
  <si>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</si>
  <si>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</si>
  <si>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</si>
  <si>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</si>
  <si>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</si>
  <si>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</si>
  <si>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</si>
  <si>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</si>
  <si>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</si>
  <si>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</si>
  <si>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</si>
  <si>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</si>
  <si>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</si>
  <si>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</si>
  <si>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</si>
  <si>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</si>
  <si>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</si>
  <si>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</si>
  <si>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</si>
  <si>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</si>
  <si>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</si>
  <si>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</si>
  <si>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</si>
  <si>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</si>
  <si>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</si>
  <si>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</si>
  <si>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</si>
  <si>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</si>
  <si>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</si>
  <si>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</si>
  <si>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</si>
  <si>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</si>
  <si>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</si>
  <si>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</si>
  <si>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</si>
  <si>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</si>
  <si>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</si>
  <si>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</si>
  <si>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</si>
  <si>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</si>
  <si>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</si>
  <si>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</si>
  <si>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</si>
  <si>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</si>
  <si>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</si>
  <si>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</si>
  <si>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</si>
  <si>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</si>
  <si>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</si>
  <si>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</si>
  <si>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</si>
  <si>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</si>
  <si>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</si>
  <si>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</si>
  <si>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</si>
  <si>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</si>
  <si>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</si>
  <si>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</si>
  <si>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</si>
  <si>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</si>
  <si>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</si>
  <si>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</si>
  <si>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</si>
  <si>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</si>
  <si>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</si>
  <si>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</si>
  <si>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</si>
  <si>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</si>
  <si>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</si>
  <si>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</si>
  <si>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</si>
  <si>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</si>
  <si>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</si>
  <si>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</si>
  <si>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</si>
  <si>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</si>
  <si>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</si>
  <si>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</si>
  <si>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</si>
  <si>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</si>
  <si>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</si>
  <si>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</si>
  <si>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</si>
  <si>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</si>
  <si>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</si>
  <si>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</si>
  <si>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</si>
  <si>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</si>
  <si>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</si>
  <si>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</si>
  <si>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</si>
  <si>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</si>
  <si>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</si>
  <si>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</si>
  <si>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</si>
  <si>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</si>
  <si>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</si>
  <si>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</si>
  <si>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</si>
  <si>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</si>
  <si>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</si>
  <si>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</si>
  <si>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</si>
  <si>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</si>
  <si>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</si>
  <si>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</si>
  <si>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</si>
  <si>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</si>
  <si>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</si>
  <si>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</si>
  <si>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</si>
  <si>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</si>
  <si>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</si>
  <si>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</si>
  <si>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</si>
  <si>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</si>
  <si>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</si>
  <si>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</si>
  <si>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</si>
  <si>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</si>
  <si>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</si>
  <si>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</si>
  <si>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</si>
  <si>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</si>
  <si>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</si>
  <si>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</si>
  <si>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</si>
  <si>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</si>
  <si>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</si>
  <si>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</si>
  <si>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</si>
  <si>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</si>
  <si>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</si>
  <si>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</si>
  <si>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</si>
  <si>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</si>
  <si>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</si>
  <si>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</si>
  <si>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</si>
  <si>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</si>
  <si>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</si>
  <si>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</si>
  <si>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</si>
  <si>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</si>
  <si>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</si>
  <si>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</si>
  <si>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</si>
  <si>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</si>
  <si>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</si>
  <si>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</si>
  <si>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</si>
  <si>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</si>
  <si>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</si>
  <si>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</si>
  <si>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</si>
  <si>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</si>
  <si>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</si>
  <si>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</si>
  <si>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</si>
  <si>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</si>
  <si>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</si>
  <si>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</si>
  <si>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</si>
  <si>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</si>
  <si>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</si>
  <si>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</si>
  <si>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</si>
  <si>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</si>
  <si>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</si>
  <si>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</si>
  <si>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</si>
  <si>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</si>
  <si>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</si>
  <si>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</si>
  <si>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</si>
  <si>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</si>
  <si>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</si>
  <si>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</si>
  <si>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</si>
  <si>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</si>
  <si>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</si>
  <si>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</si>
  <si>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</si>
  <si>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</si>
  <si>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</si>
  <si>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</si>
  <si>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</si>
  <si>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</si>
  <si>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</si>
  <si>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</si>
  <si>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</si>
  <si>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</si>
  <si>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</si>
  <si>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</si>
  <si>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</si>
  <si>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</si>
  <si>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</si>
  <si>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</si>
  <si>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</si>
  <si>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</si>
  <si>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</si>
  <si>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</si>
  <si>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</si>
  <si>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</si>
  <si>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</si>
  <si>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</si>
  <si>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</si>
  <si>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</si>
  <si>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</si>
  <si>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</si>
  <si>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</si>
  <si>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</si>
  <si>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</si>
  <si>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</si>
  <si>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</si>
  <si>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</si>
  <si>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</si>
  <si>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</si>
  <si>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</si>
  <si>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</si>
  <si>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</si>
  <si>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</si>
  <si>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</si>
  <si>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</si>
  <si>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</si>
  <si>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</si>
  <si>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</si>
  <si>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</si>
  <si>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</si>
  <si>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</si>
  <si>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</si>
  <si>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</si>
  <si>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</si>
  <si>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</si>
  <si>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</si>
  <si>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</si>
  <si>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</si>
  <si>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</si>
  <si>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</si>
  <si>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</si>
  <si>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</si>
  <si>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</si>
  <si>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</si>
  <si>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</si>
  <si>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</si>
  <si>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</si>
  <si>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</si>
  <si>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</si>
  <si>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</si>
  <si>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</si>
  <si>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</si>
  <si>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</si>
  <si>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</si>
  <si>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</si>
  <si>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</si>
  <si>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</si>
  <si>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</si>
  <si>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</si>
  <si>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</si>
  <si>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</si>
  <si>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</si>
  <si>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</si>
  <si>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</si>
  <si>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</si>
  <si>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</si>
  <si>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</si>
  <si>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</si>
  <si>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</si>
  <si>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</si>
  <si>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</si>
  <si>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</si>
  <si>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</si>
  <si>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</si>
  <si>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</si>
  <si>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</si>
  <si>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</si>
  <si>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</si>
  <si>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</si>
  <si>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</si>
  <si>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</si>
  <si>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</si>
  <si>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</si>
  <si>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</si>
  <si>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</si>
  <si>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</si>
  <si>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</si>
  <si>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</si>
  <si>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</si>
  <si>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</si>
  <si>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</si>
  <si>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</si>
  <si>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</si>
  <si>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</si>
  <si>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</si>
  <si>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</si>
  <si>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</si>
  <si>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</si>
  <si>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</si>
  <si>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</si>
  <si>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</si>
  <si>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</si>
  <si>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</si>
  <si>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</si>
  <si>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</si>
  <si>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</si>
  <si>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</si>
  <si>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</si>
  <si>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</si>
  <si>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</si>
  <si>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</si>
  <si>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</si>
  <si>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</si>
  <si>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</si>
  <si>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</si>
  <si>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</si>
  <si>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</si>
  <si>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</si>
  <si>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</si>
  <si>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</si>
  <si>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</si>
  <si>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</si>
  <si>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</si>
  <si>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</si>
  <si>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</si>
  <si>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</si>
  <si>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</si>
  <si>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</si>
  <si>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</si>
  <si>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</si>
  <si>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</si>
  <si>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</si>
  <si>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</si>
  <si>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</si>
  <si>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</si>
  <si>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</si>
  <si>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</si>
  <si>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</si>
  <si>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</si>
  <si>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</si>
  <si>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</si>
  <si>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</si>
  <si>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</si>
  <si>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</si>
  <si>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</si>
  <si>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</si>
  <si>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</si>
  <si>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</si>
  <si>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</si>
  <si>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</si>
  <si>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</si>
  <si>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</si>
  <si>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</si>
  <si>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</si>
  <si>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</si>
  <si>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</si>
  <si>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</si>
  <si>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</si>
  <si>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</si>
  <si>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</si>
  <si>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</si>
  <si>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</si>
  <si>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</si>
  <si>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</si>
  <si>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</si>
  <si>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</si>
  <si>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</si>
  <si>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</si>
  <si>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</si>
  <si>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</si>
  <si>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</si>
  <si>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</si>
  <si>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</si>
  <si>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</si>
  <si>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</si>
  <si>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</si>
  <si>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</si>
  <si>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</si>
  <si>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</si>
  <si>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</si>
  <si>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</si>
  <si>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</si>
  <si>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</si>
  <si>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</si>
  <si>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</si>
  <si>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</si>
  <si>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</si>
  <si>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</si>
  <si>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</si>
  <si>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</si>
  <si>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</si>
  <si>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</si>
  <si>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</si>
  <si>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</si>
  <si>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</si>
  <si>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</si>
  <si>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</si>
  <si>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</si>
  <si>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</si>
  <si>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</si>
  <si>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</si>
  <si>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</si>
  <si>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</si>
  <si>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</si>
  <si>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</si>
  <si>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</si>
  <si>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</si>
  <si>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</si>
  <si>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</si>
  <si>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</si>
  <si>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</si>
  <si>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</si>
  <si>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</si>
  <si>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</si>
  <si>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</si>
  <si>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</si>
  <si>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</si>
  <si>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</si>
  <si>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</si>
  <si>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</si>
  <si>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</si>
  <si>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</si>
  <si>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</si>
  <si>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</si>
  <si>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</si>
  <si>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</si>
  <si>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</si>
  <si>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</si>
  <si>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</si>
  <si>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</si>
  <si>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</si>
  <si>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</si>
  <si>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</si>
  <si>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</si>
  <si>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</si>
  <si>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</si>
  <si>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</si>
  <si>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</si>
  <si>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</si>
  <si>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</si>
  <si>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</si>
  <si>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</si>
  <si>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</si>
  <si>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</si>
  <si>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</si>
  <si>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</si>
  <si>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</si>
  <si>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</si>
  <si>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</si>
  <si>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</si>
  <si>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</si>
  <si>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</si>
  <si>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</si>
  <si>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</si>
  <si>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</si>
  <si>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</si>
  <si>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</si>
  <si>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</si>
  <si>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</si>
  <si>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</si>
  <si>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</si>
  <si>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</si>
  <si>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</si>
  <si>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</si>
  <si>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</si>
  <si>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</si>
  <si>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</si>
  <si>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</si>
  <si>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</si>
  <si>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</si>
  <si>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</si>
  <si>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</si>
  <si>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</si>
  <si>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</si>
  <si>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</si>
  <si>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</si>
  <si>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</si>
  <si>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</si>
  <si>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</si>
  <si>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</si>
  <si>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</si>
  <si>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</si>
  <si>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</si>
  <si>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</si>
  <si>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</si>
  <si>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</si>
  <si>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</si>
  <si>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</si>
  <si>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</si>
  <si>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</si>
  <si>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</si>
  <si>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</si>
  <si>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</si>
  <si>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</si>
  <si>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</si>
  <si>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</si>
  <si>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</si>
  <si>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</si>
  <si>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</si>
  <si>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</si>
  <si>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</si>
  <si>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</si>
  <si>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</si>
  <si>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</si>
  <si>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</si>
  <si>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</si>
  <si>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</si>
  <si>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</si>
  <si>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</si>
  <si>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</si>
  <si>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</si>
  <si>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</si>
  <si>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</si>
  <si>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</si>
  <si>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</si>
  <si>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</si>
  <si>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</si>
  <si>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</si>
  <si>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</si>
  <si>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</si>
  <si>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</si>
  <si>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</si>
  <si>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</si>
  <si>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</si>
  <si>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</si>
  <si>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</si>
  <si>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</si>
  <si>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</si>
  <si>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</si>
  <si>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</si>
  <si>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</si>
  <si>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</si>
  <si>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</si>
  <si>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</si>
  <si>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</si>
  <si>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</si>
  <si>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</si>
  <si>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</si>
  <si>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</si>
  <si>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</si>
  <si>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</si>
  <si>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</si>
  <si>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</si>
  <si>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</si>
  <si>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</si>
  <si>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</si>
  <si>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</si>
  <si>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</si>
  <si>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</si>
  <si>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</si>
  <si>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</si>
  <si>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</si>
  <si>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</si>
  <si>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</si>
  <si>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</si>
  <si>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</si>
  <si>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</si>
  <si>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</si>
  <si>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</si>
  <si>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</si>
  <si>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</si>
  <si>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</si>
  <si>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</si>
  <si>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</si>
  <si>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</si>
  <si>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</si>
  <si>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</si>
  <si>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</si>
  <si>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</si>
  <si>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</si>
  <si>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</si>
  <si>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</si>
  <si>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</si>
  <si>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</si>
  <si>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</si>
  <si>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</si>
  <si>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</si>
  <si>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</si>
  <si>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</si>
  <si>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</si>
  <si>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</si>
  <si>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</si>
  <si>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</si>
  <si>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</si>
  <si>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</si>
  <si>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</si>
  <si>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</si>
  <si>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</si>
  <si>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</si>
  <si>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</si>
  <si>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</si>
  <si>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</si>
  <si>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</si>
  <si>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</si>
  <si>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</si>
  <si>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</si>
  <si>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</si>
  <si>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</si>
  <si>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</si>
  <si>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</si>
  <si>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</si>
  <si>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</si>
  <si>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</si>
  <si>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</si>
  <si>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</si>
  <si>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</si>
  <si>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</si>
  <si>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</si>
  <si>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</si>
  <si>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</si>
  <si>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</si>
  <si>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</si>
  <si>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</si>
  <si>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</si>
  <si>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</si>
  <si>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</si>
  <si>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</si>
  <si>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</si>
  <si>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</si>
  <si>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</si>
  <si>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</si>
  <si>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</si>
  <si>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</si>
  <si>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</si>
  <si>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</si>
  <si>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</si>
  <si>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</si>
  <si>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</si>
  <si>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</si>
  <si>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</si>
  <si>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</si>
  <si>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</si>
  <si>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</si>
  <si>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</si>
  <si>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</si>
  <si>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</si>
  <si>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</si>
  <si>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</si>
  <si>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</si>
  <si>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</si>
  <si>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</si>
  <si>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</si>
  <si>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</si>
  <si>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</si>
  <si>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</si>
  <si>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</si>
  <si>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</si>
  <si>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</si>
  <si>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</si>
  <si>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</si>
  <si>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</si>
  <si>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</si>
  <si>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</si>
  <si>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</si>
  <si>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</si>
  <si>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</si>
  <si>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</si>
  <si>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</si>
  <si>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</si>
  <si>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</si>
  <si>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</si>
  <si>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</si>
  <si>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</si>
  <si>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</si>
  <si>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</si>
  <si>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</si>
  <si>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</si>
  <si>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</si>
  <si>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</si>
  <si>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</si>
  <si>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</si>
  <si>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</si>
  <si>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</si>
  <si>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</si>
  <si>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</si>
  <si>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</si>
  <si>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</si>
  <si>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</si>
  <si>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</si>
  <si>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</si>
  <si>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</si>
  <si>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</si>
  <si>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</si>
  <si>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</si>
  <si>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</si>
  <si>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</si>
  <si>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</si>
  <si>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</si>
  <si>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</si>
  <si>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</si>
  <si>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</si>
  <si>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</si>
  <si>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</si>
  <si>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</si>
  <si>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</si>
  <si>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</si>
  <si>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</si>
  <si>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</si>
  <si>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</si>
  <si>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</si>
  <si>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</si>
  <si>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</si>
  <si>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</si>
  <si>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</si>
  <si>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</si>
  <si>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</si>
  <si>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</si>
  <si>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</si>
  <si>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</si>
  <si>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</si>
  <si>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</si>
  <si>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</si>
  <si>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</si>
  <si>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</si>
  <si>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</si>
  <si>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</si>
  <si>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</si>
  <si>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</si>
  <si>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</si>
  <si>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</si>
  <si>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</si>
  <si>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</si>
  <si>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</si>
  <si>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</si>
  <si>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</si>
  <si>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</si>
  <si>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</si>
  <si>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</si>
  <si>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</si>
  <si>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</si>
  <si>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</si>
  <si>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</si>
  <si>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</si>
  <si>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</si>
  <si>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</si>
  <si>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</si>
  <si>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</si>
  <si>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</si>
  <si>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</si>
  <si>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</si>
  <si>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</si>
  <si>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</si>
  <si>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</si>
  <si>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</si>
  <si>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</si>
  <si>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</si>
  <si>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</si>
  <si>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</si>
  <si>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</si>
  <si>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</si>
  <si>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</si>
  <si>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</si>
  <si>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</si>
  <si>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</si>
  <si>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</si>
  <si>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</si>
  <si>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</si>
  <si>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</si>
  <si>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</si>
  <si>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</si>
  <si>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</si>
  <si>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</si>
  <si>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</si>
  <si>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</si>
  <si>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</si>
  <si>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</si>
  <si>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</si>
  <si>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</si>
  <si>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</si>
  <si>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</si>
  <si>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</si>
  <si>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</si>
  <si>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</si>
  <si>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</si>
  <si>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</si>
  <si>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</si>
  <si>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</si>
  <si>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</si>
  <si>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</si>
  <si>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</si>
  <si>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</si>
  <si>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</si>
  <si>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</si>
  <si>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</si>
  <si>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</si>
  <si>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</si>
  <si>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</si>
  <si>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</si>
  <si>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</si>
  <si>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</si>
  <si>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</si>
  <si>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</si>
  <si>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</si>
  <si>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</si>
  <si>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</si>
  <si>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</si>
  <si>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</si>
  <si>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</si>
  <si>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</si>
  <si>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</si>
  <si>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</si>
  <si>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</si>
  <si>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</si>
  <si>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</si>
  <si>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</si>
  <si>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</si>
  <si>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</si>
  <si>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</si>
  <si>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</si>
  <si>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</si>
  <si>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</si>
  <si>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</si>
  <si>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</si>
  <si>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</si>
  <si>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</si>
  <si>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</si>
  <si>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</si>
  <si>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</si>
  <si>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</si>
  <si>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</si>
  <si>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</si>
  <si>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</si>
  <si>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</si>
  <si>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</si>
  <si>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</si>
  <si>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</si>
  <si>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</si>
  <si>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</si>
  <si>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</si>
  <si>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</si>
  <si>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</si>
  <si>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</si>
  <si>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</si>
  <si>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</si>
  <si>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</si>
  <si>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</si>
  <si>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</si>
  <si>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</si>
  <si>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</si>
  <si>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</si>
  <si>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</si>
  <si>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</si>
  <si>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</si>
  <si>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</si>
  <si>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</si>
  <si>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</si>
  <si>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</si>
  <si>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</si>
  <si>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</si>
  <si>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</si>
  <si>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</si>
  <si>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</si>
  <si>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</si>
  <si>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</si>
  <si>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</si>
  <si>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</si>
  <si>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</si>
  <si>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</si>
  <si>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</si>
  <si>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</si>
  <si>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</si>
  <si>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</si>
  <si>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</si>
  <si>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</si>
  <si>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</si>
  <si>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</si>
  <si>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</si>
  <si>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</si>
  <si>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</si>
  <si>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</si>
  <si>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</si>
  <si>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</si>
  <si>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</si>
  <si>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</si>
  <si>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</si>
  <si>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</si>
  <si>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</si>
  <si>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</si>
  <si>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</si>
  <si>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</si>
  <si>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</si>
  <si>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</si>
  <si>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</si>
  <si>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</si>
  <si>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</si>
  <si>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</si>
  <si>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</si>
  <si>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</si>
  <si>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</si>
  <si>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</si>
  <si>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</si>
  <si>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</si>
  <si>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</si>
  <si>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</si>
  <si>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</si>
  <si>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</si>
  <si>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</si>
  <si>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</si>
  <si>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</si>
  <si>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</si>
  <si>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</si>
  <si>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</si>
  <si>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</si>
  <si>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</si>
  <si>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</si>
  <si>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</si>
  <si>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</si>
  <si>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</si>
  <si>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</si>
  <si>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</si>
  <si>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</si>
  <si>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</si>
  <si>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</si>
  <si>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</si>
  <si>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</si>
  <si>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</si>
  <si>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</si>
  <si>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</si>
  <si>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</si>
  <si>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</si>
  <si>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</si>
  <si>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</si>
  <si>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</si>
  <si>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</si>
  <si>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</si>
  <si>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</si>
  <si>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</si>
  <si>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</si>
  <si>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</si>
  <si>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</si>
  <si>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</si>
  <si>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</si>
  <si>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</si>
  <si>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</si>
  <si>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</si>
  <si>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</si>
  <si>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</si>
  <si>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</si>
  <si>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</si>
  <si>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</si>
  <si>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</si>
  <si>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</si>
  <si>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</si>
  <si>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</si>
  <si>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</si>
  <si>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</si>
  <si>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</si>
  <si>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</si>
  <si>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</si>
  <si>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</si>
  <si>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</si>
  <si>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</si>
  <si>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</si>
  <si>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</si>
  <si>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</si>
  <si>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</si>
  <si>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</si>
  <si>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</si>
  <si>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</si>
  <si>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</si>
  <si>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</si>
  <si>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</si>
  <si>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</si>
  <si>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</si>
  <si>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</si>
  <si>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</si>
  <si>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</si>
  <si>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</si>
  <si>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</si>
  <si>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</si>
  <si>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</si>
  <si>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</si>
  <si>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</si>
  <si>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</si>
  <si>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</si>
  <si>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</si>
  <si>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</si>
  <si>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</si>
  <si>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</si>
  <si>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</si>
  <si>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</si>
  <si>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</si>
  <si>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</si>
  <si>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</si>
  <si>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</si>
  <si>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</si>
  <si>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</si>
  <si>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</si>
  <si>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</si>
  <si>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</si>
  <si>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</si>
  <si>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</si>
  <si>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</si>
  <si>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</si>
  <si>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</si>
  <si>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</si>
  <si>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</si>
  <si>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</si>
  <si>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</si>
  <si>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</si>
  <si>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</si>
  <si>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</si>
  <si>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</si>
  <si>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</si>
  <si>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</si>
  <si>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</si>
  <si>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</si>
  <si>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</si>
  <si>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</si>
  <si>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</si>
  <si>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</si>
  <si>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</si>
  <si>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</si>
  <si>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</si>
  <si>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</si>
  <si>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</si>
  <si>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</si>
  <si>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</si>
  <si>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</si>
  <si>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</si>
  <si>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</si>
  <si>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</si>
  <si>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</si>
  <si>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</si>
  <si>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</si>
  <si>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</si>
  <si>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</si>
  <si>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</si>
  <si>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</si>
  <si>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</si>
  <si>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</si>
  <si>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</si>
  <si>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</si>
  <si>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</si>
  <si>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</si>
  <si>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</si>
  <si>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</si>
  <si>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</si>
  <si>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</si>
  <si>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</si>
  <si>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</si>
  <si>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</si>
  <si>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</si>
  <si>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</si>
  <si>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</si>
  <si>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</si>
  <si>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</si>
  <si>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</si>
  <si>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</si>
  <si>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</si>
  <si>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</si>
  <si>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</si>
  <si>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</si>
  <si>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</si>
  <si>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</si>
  <si>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</si>
  <si>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</si>
  <si>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</si>
  <si>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</si>
  <si>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</si>
  <si>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</si>
  <si>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</si>
  <si>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</si>
  <si>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</si>
  <si>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</si>
  <si>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</si>
  <si>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</si>
  <si>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</si>
  <si>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</si>
  <si>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</si>
  <si>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</si>
  <si>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</si>
  <si>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</si>
  <si>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</si>
  <si>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</si>
  <si>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</si>
  <si>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</si>
  <si>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</si>
  <si>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</si>
  <si>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</si>
  <si>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</si>
  <si>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</si>
  <si>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</si>
  <si>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</si>
  <si>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</si>
  <si>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</si>
  <si>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</si>
  <si>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</si>
  <si>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</si>
  <si>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</si>
  <si>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</si>
  <si>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</si>
  <si>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</si>
  <si>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</si>
  <si>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</si>
  <si>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</si>
  <si>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</si>
  <si>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</si>
  <si>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</si>
  <si>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</si>
  <si>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</si>
  <si>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</si>
  <si>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</si>
  <si>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</si>
  <si>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</si>
  <si>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</si>
  <si>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</si>
  <si>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</si>
  <si>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</si>
  <si>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</si>
  <si>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</si>
  <si>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</si>
  <si>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</si>
  <si>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</si>
  <si>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</si>
  <si>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</si>
  <si>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</si>
  <si>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</si>
  <si>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</si>
  <si>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</si>
  <si>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</si>
  <si>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</si>
  <si>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</si>
  <si>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</si>
  <si>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</si>
  <si>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</si>
  <si>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</si>
  <si>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</si>
  <si>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</si>
  <si>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</si>
  <si>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</si>
  <si>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</si>
  <si>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</si>
  <si>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</si>
  <si>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</si>
  <si>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</si>
  <si>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</si>
  <si>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</si>
  <si>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</si>
  <si>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</si>
  <si>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</si>
  <si>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</si>
  <si>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</si>
  <si>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</si>
  <si>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</si>
  <si>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</si>
  <si>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</si>
  <si>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</si>
  <si>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</si>
  <si>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</si>
  <si>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</si>
  <si>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</si>
  <si>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</si>
  <si>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</si>
  <si>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</si>
  <si>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</si>
  <si>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</si>
  <si>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</si>
  <si>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</si>
  <si>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</si>
  <si>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</si>
  <si>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</si>
  <si>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</si>
  <si>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</si>
  <si>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</si>
  <si>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</si>
  <si>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</si>
  <si>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</si>
  <si>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</si>
  <si>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</si>
  <si>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</si>
  <si>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</si>
  <si>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</si>
  <si>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</si>
  <si>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</si>
  <si>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</si>
  <si>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</si>
  <si>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</si>
  <si>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</si>
  <si>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</si>
  <si>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</si>
  <si>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</si>
  <si>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</si>
  <si>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</si>
  <si>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</si>
  <si>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</si>
  <si>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</si>
  <si>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</si>
  <si>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</si>
  <si>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</si>
  <si>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</si>
  <si>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</si>
  <si>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</si>
  <si>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</si>
  <si>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</si>
  <si>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</si>
  <si>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</si>
  <si>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</si>
  <si>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</si>
  <si>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</si>
  <si>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</si>
  <si>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</si>
  <si>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</si>
  <si>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</si>
  <si>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</si>
  <si>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</si>
  <si>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</si>
  <si>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</si>
  <si>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</si>
  <si>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</si>
  <si>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</si>
  <si>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</si>
  <si>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</si>
  <si>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</si>
  <si>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</si>
  <si>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</si>
  <si>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</si>
  <si>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</si>
  <si>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</si>
  <si>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</si>
  <si>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</si>
  <si>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</si>
  <si>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</si>
  <si>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</si>
  <si>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</si>
  <si>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</si>
  <si>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</si>
  <si>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</si>
  <si>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</si>
  <si>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</si>
  <si>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</si>
  <si>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</si>
  <si>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</si>
  <si>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</si>
  <si>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</si>
  <si>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</si>
  <si>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</si>
  <si>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</si>
  <si>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</si>
  <si>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</si>
  <si>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</si>
  <si>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</si>
  <si>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</si>
  <si>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</si>
  <si>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</si>
  <si>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</si>
  <si>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</si>
  <si>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</si>
  <si>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</si>
  <si>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</si>
  <si>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</si>
  <si>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</si>
  <si>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</si>
  <si>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</si>
  <si>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</si>
  <si>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</si>
  <si>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</si>
  <si>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</si>
  <si>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</si>
  <si>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</si>
  <si>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</si>
  <si>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</si>
  <si>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</si>
  <si>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</si>
  <si>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</si>
  <si>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</si>
  <si>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</si>
  <si>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</si>
  <si>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</si>
  <si>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</si>
  <si>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</si>
  <si>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</si>
  <si>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</si>
  <si>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</si>
  <si>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</si>
  <si>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</si>
  <si>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</si>
  <si>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</si>
  <si>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</si>
  <si>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</si>
  <si>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</si>
  <si>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</si>
  <si>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</si>
  <si>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</si>
  <si>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</si>
  <si>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</si>
  <si>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</si>
  <si>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</si>
  <si>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</si>
  <si>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</si>
  <si>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</si>
  <si>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</si>
  <si>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</si>
  <si>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</si>
  <si>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</si>
  <si>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</si>
  <si>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</si>
  <si>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</si>
  <si>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</si>
  <si>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</si>
  <si>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</si>
  <si>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</si>
  <si>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</si>
  <si>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</si>
  <si>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</si>
  <si>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</si>
  <si>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</si>
  <si>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</si>
  <si>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</si>
  <si>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</si>
  <si>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</si>
  <si>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</si>
  <si>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</si>
  <si>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</si>
  <si>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</si>
  <si>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</si>
  <si>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</si>
  <si>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</si>
  <si>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</si>
  <si>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</si>
  <si>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</si>
  <si>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</si>
  <si>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</si>
  <si>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</si>
  <si>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</si>
  <si>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</si>
  <si>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</si>
  <si>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</si>
  <si>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</si>
  <si>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</si>
  <si>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</si>
  <si>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</si>
  <si>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</si>
  <si>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</si>
  <si>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</si>
  <si>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</si>
  <si>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</si>
  <si>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</si>
  <si>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</si>
  <si>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</si>
  <si>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</si>
  <si>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</si>
  <si>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</si>
  <si>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</si>
  <si>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</si>
  <si>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</si>
  <si>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</si>
  <si>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</si>
  <si>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</si>
  <si>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</si>
  <si>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</si>
  <si>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</si>
  <si>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</si>
  <si>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</si>
  <si>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</si>
  <si>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</si>
  <si>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</si>
  <si>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</si>
  <si>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</si>
  <si>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</si>
  <si>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</si>
  <si>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</si>
  <si>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</si>
  <si>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</si>
  <si>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</si>
  <si>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</si>
  <si>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</si>
  <si>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</si>
  <si>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</si>
  <si>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</si>
  <si>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</si>
  <si>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</si>
  <si>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</si>
  <si>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</si>
  <si>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</si>
  <si>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</si>
  <si>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</si>
  <si>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</si>
  <si>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</si>
  <si>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</si>
  <si>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</si>
  <si>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</si>
  <si>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</si>
  <si>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</si>
  <si>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</si>
  <si>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</si>
  <si>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</si>
  <si>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</si>
  <si>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</si>
  <si>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</si>
  <si>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</si>
  <si>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</si>
  <si>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</si>
  <si>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</si>
  <si>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</si>
  <si>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</si>
  <si>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</si>
  <si>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</si>
  <si>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</si>
  <si>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</si>
  <si>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</si>
  <si>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</si>
  <si>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</si>
  <si>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</si>
  <si>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</si>
  <si>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</si>
  <si>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</si>
  <si>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</si>
  <si>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</si>
  <si>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</si>
  <si>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</si>
  <si>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</si>
  <si>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</si>
  <si>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</si>
  <si>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</si>
  <si>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</si>
  <si>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</si>
  <si>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</si>
  <si>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</si>
  <si>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</si>
  <si>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</si>
  <si>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</si>
  <si>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</si>
  <si>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</si>
  <si>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</si>
  <si>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</si>
  <si>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</si>
  <si>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</si>
  <si>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</si>
  <si>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</si>
  <si>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</si>
  <si>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</si>
  <si>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</si>
  <si>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</si>
  <si>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</si>
  <si>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</si>
  <si>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</si>
  <si>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</si>
  <si>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</si>
  <si>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</si>
  <si>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</si>
  <si>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</si>
  <si>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</si>
  <si>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</si>
  <si>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</si>
  <si>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</si>
  <si>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</si>
  <si>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</si>
  <si>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</si>
  <si>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</si>
  <si>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</si>
  <si>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</si>
  <si>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</si>
  <si>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</si>
  <si>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</si>
  <si>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</si>
  <si>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</si>
  <si>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</si>
  <si>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</si>
  <si>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</si>
  <si>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</si>
  <si>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</si>
  <si>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</si>
  <si>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</si>
  <si>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</si>
  <si>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</si>
  <si>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</si>
  <si>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</si>
  <si>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</si>
  <si>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</si>
  <si>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</si>
  <si>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</si>
  <si>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</si>
  <si>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</si>
  <si>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</si>
  <si>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</si>
  <si>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</si>
  <si>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</si>
  <si>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</si>
  <si>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</si>
  <si>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</si>
  <si>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</si>
  <si>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</si>
  <si>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</si>
  <si>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</si>
  <si>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</si>
  <si>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</si>
  <si>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</si>
  <si>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</si>
  <si>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</si>
  <si>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</si>
  <si>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</si>
  <si>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</si>
  <si>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</si>
  <si>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</si>
  <si>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</si>
  <si>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</si>
  <si>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</si>
  <si>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</si>
  <si>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</si>
  <si>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</si>
  <si>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</si>
  <si>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</si>
  <si>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</si>
  <si>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</si>
  <si>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</si>
  <si>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</si>
  <si>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</si>
  <si>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</si>
  <si>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</si>
  <si>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</si>
  <si>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</si>
  <si>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</si>
  <si>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</si>
  <si>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</si>
  <si>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</si>
  <si>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</si>
  <si>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</si>
  <si>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</si>
  <si>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</si>
  <si>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</si>
  <si>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</si>
  <si>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</si>
  <si>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</si>
  <si>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</si>
  <si>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</si>
  <si>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</si>
  <si>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</si>
  <si>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</si>
  <si>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</si>
  <si>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</si>
  <si>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</si>
  <si>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</si>
  <si>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</si>
  <si>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</si>
  <si>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</si>
  <si>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</si>
  <si>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</si>
  <si>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</si>
  <si>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</si>
  <si>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</si>
  <si>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</si>
  <si>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</si>
  <si>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</si>
  <si>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</si>
  <si>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</si>
  <si>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</si>
  <si>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</si>
  <si>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</si>
  <si>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</si>
  <si>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</si>
  <si>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</si>
  <si>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</si>
  <si>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</si>
  <si>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</si>
  <si>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</si>
  <si>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</si>
  <si>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</si>
  <si>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</si>
  <si>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</si>
  <si>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</si>
  <si>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</si>
  <si>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</si>
  <si>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</si>
  <si>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</si>
  <si>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</si>
  <si>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</si>
  <si>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</si>
  <si>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</si>
  <si>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</si>
  <si>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</si>
  <si>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</si>
  <si>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</si>
  <si>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</si>
  <si>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</si>
  <si>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</si>
  <si>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</si>
  <si>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</si>
  <si>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</si>
  <si>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</si>
  <si>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</si>
  <si>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</si>
  <si>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</si>
  <si>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</si>
  <si>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</si>
  <si>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</si>
  <si>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</si>
  <si>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</si>
  <si>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</si>
  <si>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</si>
  <si>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</si>
  <si>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</si>
  <si>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</si>
  <si>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</si>
  <si>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</si>
  <si>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</si>
  <si>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</si>
  <si>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</si>
  <si>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</si>
  <si>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</si>
  <si>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</si>
  <si>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</si>
  <si>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</si>
  <si>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</si>
  <si>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</si>
  <si>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</si>
  <si>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</si>
  <si>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</si>
  <si>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</si>
  <si>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</si>
  <si>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</si>
  <si>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</si>
  <si>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</si>
  <si>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</si>
  <si>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</si>
  <si>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</si>
  <si>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</si>
  <si>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</si>
  <si>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</si>
  <si>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</si>
  <si>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</si>
  <si>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</si>
  <si>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</si>
  <si>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</si>
  <si>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</si>
  <si>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</si>
  <si>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</si>
  <si>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</si>
  <si>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</si>
  <si>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</si>
  <si>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</si>
  <si>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</si>
  <si>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</si>
  <si>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</si>
  <si>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</si>
  <si>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</si>
  <si>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</si>
  <si>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</si>
  <si>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</si>
  <si>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</si>
  <si>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</si>
  <si>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</si>
  <si>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</si>
  <si>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</si>
  <si>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</si>
  <si>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</si>
  <si>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</si>
  <si>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</si>
  <si>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</si>
  <si>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</si>
  <si>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</si>
  <si>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</si>
  <si>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</si>
  <si>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</si>
  <si>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</si>
  <si>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</si>
  <si>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</si>
  <si>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</si>
  <si>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</si>
  <si>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</si>
  <si>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</si>
  <si>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</si>
  <si>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</si>
  <si>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</si>
  <si>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</si>
  <si>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</si>
  <si>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</si>
  <si>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</si>
  <si>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</si>
  <si>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</si>
  <si>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</si>
  <si>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</si>
  <si>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</si>
  <si>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</si>
  <si>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</si>
  <si>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</si>
  <si>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</si>
  <si>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</si>
  <si>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</si>
  <si>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</si>
  <si>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</si>
  <si>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</si>
  <si>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</si>
  <si>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</si>
  <si>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</si>
  <si>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</si>
  <si>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</si>
  <si>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</si>
  <si>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</si>
  <si>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</si>
  <si>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</si>
  <si>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</si>
  <si>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</si>
  <si>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</si>
  <si>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</si>
  <si>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</si>
  <si>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</si>
  <si>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</si>
  <si>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</si>
  <si>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</si>
  <si>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</si>
  <si>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</si>
  <si>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</si>
  <si>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</si>
  <si>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</si>
  <si>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</si>
  <si>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</si>
  <si>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</si>
  <si>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</si>
  <si>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</si>
  <si>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</si>
  <si>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</si>
  <si>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</si>
  <si>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</si>
  <si>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</si>
  <si>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</si>
  <si>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</si>
  <si>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</si>
  <si>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</si>
  <si>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</si>
  <si>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</si>
  <si>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</si>
  <si>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</si>
  <si>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</si>
  <si>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</si>
  <si>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</si>
  <si>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</si>
  <si>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</si>
  <si>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</si>
  <si>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</si>
  <si>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</si>
  <si>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</si>
  <si>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</si>
  <si>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</si>
  <si>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</si>
  <si>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</si>
  <si>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</si>
  <si>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</si>
  <si>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</si>
  <si>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</si>
  <si>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</si>
  <si>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</si>
  <si>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</si>
  <si>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</si>
  <si>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</si>
  <si>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</si>
  <si>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</si>
  <si>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</si>
  <si>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</si>
  <si>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</si>
  <si>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</si>
  <si>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</si>
  <si>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</si>
  <si>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</si>
  <si>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</si>
  <si>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</si>
  <si>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</si>
  <si>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</si>
  <si>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</si>
  <si>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</si>
  <si>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</si>
  <si>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</si>
  <si>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</si>
  <si>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</si>
  <si>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</si>
  <si>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</si>
  <si>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</si>
  <si>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</si>
  <si>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</si>
  <si>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</si>
  <si>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</si>
  <si>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</si>
  <si>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</si>
  <si>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</si>
  <si>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</si>
  <si>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</si>
  <si>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</si>
  <si>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</si>
  <si>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</si>
  <si>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</si>
  <si>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</si>
  <si>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</si>
  <si>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</si>
  <si>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</si>
  <si>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</si>
  <si>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</si>
  <si>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</si>
  <si>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</si>
  <si>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</si>
  <si>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</si>
  <si>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</si>
  <si>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</si>
  <si>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</si>
  <si>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</si>
  <si>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</si>
  <si>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</si>
  <si>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</si>
  <si>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</si>
  <si>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</si>
  <si>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</si>
  <si>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</si>
  <si>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</si>
  <si>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</si>
  <si>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</si>
  <si>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</si>
  <si>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</si>
  <si>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</si>
  <si>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</si>
  <si>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</si>
  <si>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</si>
  <si>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</si>
  <si>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</si>
  <si>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</si>
  <si>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</si>
  <si>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</si>
  <si>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</si>
  <si>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</si>
  <si>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</si>
  <si>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</si>
  <si>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</si>
  <si>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</si>
  <si>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</si>
  <si>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</si>
  <si>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</si>
  <si>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</si>
  <si>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</si>
  <si>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</si>
  <si>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</si>
  <si>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</si>
  <si>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</si>
  <si>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</si>
  <si>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</si>
  <si>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</si>
  <si>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</si>
  <si>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</si>
  <si>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</si>
  <si>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</si>
  <si>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</si>
  <si>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</si>
  <si>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</si>
  <si>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</si>
  <si>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</si>
  <si>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</si>
  <si>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</si>
  <si>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</si>
  <si>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</si>
  <si>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</si>
  <si>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</si>
  <si>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</si>
  <si>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</si>
  <si>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</si>
  <si>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</si>
  <si>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</si>
  <si>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</si>
  <si>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</si>
  <si>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</si>
  <si>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</si>
  <si>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</si>
  <si>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</si>
  <si>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</si>
  <si>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</si>
  <si>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</si>
  <si>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</si>
  <si>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</si>
  <si>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</si>
  <si>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</si>
  <si>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</si>
  <si>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</si>
  <si>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</si>
  <si>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</si>
  <si>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</si>
  <si>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</si>
  <si>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</si>
  <si>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</si>
  <si>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</si>
  <si>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</si>
  <si>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</si>
  <si>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</si>
  <si>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</si>
  <si>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</si>
  <si>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</si>
  <si>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</si>
  <si>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</si>
  <si>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</si>
  <si>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</si>
  <si>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</si>
  <si>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</si>
  <si>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</si>
  <si>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</si>
  <si>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</si>
  <si>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</si>
  <si>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</si>
  <si>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</si>
  <si>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</si>
  <si>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</si>
  <si>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</si>
  <si>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</si>
  <si>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</si>
  <si>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</si>
  <si>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</si>
  <si>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</si>
  <si>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</si>
  <si>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</si>
  <si>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</si>
  <si>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</si>
  <si>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</si>
  <si>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</si>
  <si>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</si>
  <si>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</si>
  <si>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</si>
  <si>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</si>
  <si>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</si>
  <si>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</si>
  <si>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</si>
  <si>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</si>
  <si>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</si>
  <si>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</si>
  <si>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</si>
  <si>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</si>
  <si>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</si>
  <si>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</si>
  <si>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</si>
  <si>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</si>
  <si>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</si>
  <si>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</si>
  <si>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</si>
  <si>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</si>
  <si>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</si>
  <si>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</si>
  <si>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</si>
  <si>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</si>
  <si>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</si>
  <si>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</si>
  <si>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</si>
  <si>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</si>
  <si>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</si>
  <si>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</si>
  <si>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</si>
  <si>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</si>
  <si>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</si>
  <si>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</si>
  <si>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</si>
  <si>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</si>
  <si>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</si>
  <si>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</si>
  <si>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</si>
  <si>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</si>
  <si>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</si>
  <si>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</si>
  <si>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</si>
  <si>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</si>
  <si>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</si>
  <si>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</si>
  <si>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</si>
  <si>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</si>
  <si>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</si>
  <si>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</si>
  <si>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</si>
  <si>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</si>
  <si>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</si>
  <si>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</si>
  <si>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</si>
  <si>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</si>
  <si>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</si>
  <si>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</si>
  <si>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</si>
  <si>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</si>
  <si>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</si>
  <si>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</si>
  <si>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</si>
  <si>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</si>
  <si>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</si>
  <si>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</si>
  <si>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</si>
  <si>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</si>
  <si>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</si>
  <si>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</si>
  <si>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</si>
  <si>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</si>
  <si>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</si>
  <si>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</si>
  <si>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</si>
  <si>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</si>
  <si>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</si>
  <si>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</si>
  <si>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</si>
  <si>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</si>
  <si>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</si>
  <si>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</si>
  <si>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</si>
  <si>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</si>
  <si>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</si>
  <si>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</si>
  <si>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</si>
  <si>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</si>
  <si>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</si>
  <si>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</si>
  <si>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</si>
  <si>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</si>
  <si>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</si>
  <si>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</si>
  <si>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</si>
  <si>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</si>
  <si>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</si>
  <si>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</si>
  <si>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</si>
  <si>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</si>
  <si>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</si>
  <si>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</si>
  <si>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</si>
  <si>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</si>
  <si>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</si>
  <si>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</si>
  <si>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</si>
  <si>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</si>
  <si>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</si>
  <si>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</si>
  <si>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</si>
  <si>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</si>
  <si>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</si>
  <si>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</si>
  <si>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</si>
  <si>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</si>
  <si>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</si>
  <si>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</si>
  <si>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</si>
  <si>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</si>
  <si>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</si>
  <si>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</si>
  <si>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</si>
  <si>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</si>
  <si>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</si>
  <si>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</si>
  <si>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</si>
  <si>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</si>
  <si>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</si>
  <si>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</si>
  <si>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</si>
  <si>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</si>
  <si>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</si>
  <si>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</si>
  <si>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</si>
  <si>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</si>
  <si>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</si>
  <si>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</si>
  <si>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</si>
  <si>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</si>
  <si>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</si>
  <si>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</si>
  <si>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</si>
  <si>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</si>
  <si>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</si>
  <si>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</si>
  <si>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</si>
  <si>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</si>
  <si>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</si>
  <si>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</si>
  <si>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</si>
  <si>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</si>
  <si>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</si>
  <si>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</si>
  <si>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</si>
  <si>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</si>
  <si>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</si>
  <si>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</si>
  <si>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</si>
  <si>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</si>
  <si>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</si>
  <si>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</si>
  <si>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</si>
  <si>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</si>
  <si>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</si>
  <si>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</si>
  <si>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</si>
  <si>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</si>
  <si>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</si>
  <si>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</si>
  <si>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</si>
  <si>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</si>
  <si>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</si>
  <si>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</si>
  <si>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</si>
  <si>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</si>
  <si>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</si>
  <si>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</si>
  <si>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</si>
  <si>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</si>
  <si>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</si>
  <si>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</si>
  <si>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</si>
  <si>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</si>
  <si>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</si>
  <si>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</si>
  <si>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</si>
  <si>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</si>
  <si>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</si>
  <si>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</si>
  <si>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</si>
  <si>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</si>
  <si>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</si>
  <si>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</si>
  <si>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</si>
  <si>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</si>
  <si>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</si>
  <si>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</si>
  <si>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</si>
  <si>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</si>
  <si>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</si>
  <si>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</si>
  <si>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</si>
  <si>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</si>
  <si>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</si>
  <si>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</si>
  <si>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</si>
  <si>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</si>
  <si>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</si>
  <si>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</si>
  <si>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</si>
  <si>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</si>
  <si>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</si>
  <si>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</si>
  <si>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</si>
  <si>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</si>
  <si>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</si>
  <si>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</si>
  <si>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</si>
  <si>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</si>
  <si>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</si>
  <si>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</si>
  <si>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</si>
  <si>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</si>
  <si>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</si>
  <si>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</si>
  <si>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</si>
  <si>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</si>
  <si>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</si>
  <si>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</si>
  <si>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</si>
  <si>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</si>
  <si>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</si>
  <si>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</si>
  <si>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</si>
  <si>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</si>
  <si>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</si>
  <si>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</si>
  <si>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</si>
  <si>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</si>
  <si>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</si>
  <si>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</si>
  <si>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</si>
  <si>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</si>
  <si>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</si>
  <si>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</si>
  <si>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</si>
  <si>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</si>
  <si>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</si>
  <si>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</si>
  <si>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</si>
  <si>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</si>
  <si>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</si>
  <si>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</si>
  <si>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</si>
  <si>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</si>
  <si>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</si>
  <si>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</si>
  <si>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</si>
  <si>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</si>
  <si>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</si>
  <si>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</si>
  <si>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</si>
  <si>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</si>
  <si>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</si>
  <si>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</si>
  <si>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</si>
  <si>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</si>
  <si>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</si>
  <si>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</si>
  <si>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</si>
  <si>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</si>
  <si>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</si>
  <si>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</si>
  <si>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</si>
  <si>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</si>
  <si>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</si>
  <si>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</si>
  <si>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</si>
  <si>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</si>
  <si>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</si>
  <si>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</si>
  <si>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</si>
  <si>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</si>
  <si>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</si>
  <si>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</si>
  <si>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</si>
  <si>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</si>
  <si>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</si>
  <si>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</si>
  <si>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</si>
  <si>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</si>
  <si>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</si>
  <si>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</si>
  <si>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</si>
  <si>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</si>
  <si>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</si>
  <si>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</si>
  <si>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</si>
  <si>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</si>
  <si>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</si>
  <si>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</si>
  <si>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</si>
  <si>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</si>
  <si>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</si>
  <si>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</si>
  <si>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</si>
  <si>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</si>
  <si>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</si>
  <si>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</si>
  <si>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</si>
  <si>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</si>
  <si>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</si>
  <si>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</si>
  <si>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</si>
  <si>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</si>
  <si>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</si>
  <si>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</si>
  <si>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</si>
  <si>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</si>
  <si>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</si>
  <si>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</si>
  <si>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</si>
  <si>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</si>
  <si>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</si>
  <si>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</si>
  <si>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</si>
  <si>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</si>
  <si>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</si>
  <si>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</si>
  <si>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</si>
  <si>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</si>
  <si>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</si>
  <si>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</si>
  <si>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</si>
  <si>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</si>
  <si>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</si>
  <si>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</si>
  <si>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</si>
  <si>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</si>
  <si>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</si>
  <si>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</si>
  <si>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</si>
  <si>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</si>
  <si>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</si>
  <si>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</si>
  <si>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</si>
  <si>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</si>
  <si>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</si>
  <si>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</si>
  <si>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</si>
  <si>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</si>
  <si>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</si>
  <si>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</si>
  <si>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</si>
  <si>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</si>
  <si>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</si>
  <si>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</si>
  <si>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</si>
  <si>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</si>
  <si>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</si>
  <si>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</si>
  <si>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</si>
  <si>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</si>
  <si>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</si>
  <si>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</si>
  <si>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</si>
  <si>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</si>
  <si>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</si>
  <si>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</si>
  <si>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</si>
  <si>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</si>
  <si>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</si>
  <si>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</si>
  <si>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</si>
  <si>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</si>
  <si>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</si>
  <si>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</si>
  <si>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</si>
  <si>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</si>
  <si>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</si>
  <si>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</si>
  <si>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</si>
  <si>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</si>
  <si>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</si>
  <si>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</si>
  <si>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</si>
  <si>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</si>
  <si>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</si>
  <si>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</si>
  <si>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</si>
  <si>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</si>
  <si>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</si>
  <si>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</si>
  <si>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</si>
  <si>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</si>
  <si>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</si>
  <si>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</si>
  <si>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</si>
  <si>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</si>
  <si>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</si>
  <si>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</si>
  <si>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</si>
  <si>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</si>
  <si>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</si>
  <si>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</si>
  <si>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</si>
  <si>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</si>
  <si>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</si>
  <si>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</si>
  <si>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</si>
  <si>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</si>
  <si>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</si>
  <si>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</si>
  <si>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</si>
  <si>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</si>
  <si>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</si>
  <si>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</si>
  <si>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</si>
  <si>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</si>
  <si>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</si>
  <si>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</si>
  <si>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</si>
  <si>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</si>
  <si>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</si>
  <si>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</si>
  <si>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</si>
  <si>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</si>
  <si>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</si>
  <si>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</si>
  <si>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</si>
  <si>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</si>
  <si>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</si>
  <si>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</si>
  <si>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</si>
  <si>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</si>
  <si>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</si>
  <si>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</si>
  <si>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</si>
  <si>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</si>
  <si>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</si>
  <si>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</si>
  <si>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</si>
  <si>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</si>
  <si>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</si>
  <si>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</si>
  <si>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</si>
  <si>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</si>
  <si>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</si>
  <si>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</si>
  <si>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</si>
  <si>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</si>
  <si>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</si>
  <si>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</si>
  <si>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</si>
  <si>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</si>
  <si>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</si>
  <si>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</si>
  <si>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</si>
  <si>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</si>
  <si>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</si>
  <si>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</si>
  <si>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</si>
  <si>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</si>
  <si>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</si>
  <si>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</si>
  <si>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</si>
  <si>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</si>
  <si>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</si>
  <si>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</si>
  <si>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</si>
  <si>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</si>
  <si>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</si>
  <si>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</si>
  <si>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</si>
  <si>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</si>
  <si>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</si>
  <si>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</si>
  <si>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</si>
  <si>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</si>
  <si>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</si>
  <si>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</si>
  <si>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</si>
  <si>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</si>
  <si>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</si>
  <si>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</si>
  <si>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</si>
  <si>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</si>
  <si>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</si>
  <si>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</si>
  <si>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</si>
  <si>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</si>
  <si>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</si>
  <si>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</si>
  <si>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</si>
  <si>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</si>
  <si>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</si>
  <si>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</si>
  <si>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</si>
  <si>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</si>
  <si>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</si>
  <si>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</si>
  <si>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</si>
  <si>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</si>
  <si>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</si>
  <si>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</si>
  <si>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</si>
  <si>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</si>
  <si>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</si>
  <si>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</si>
  <si>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</si>
  <si>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</si>
  <si>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</si>
  <si>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</si>
  <si>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</si>
  <si>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</si>
  <si>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</si>
  <si>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</si>
  <si>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</si>
  <si>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</si>
  <si>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</si>
  <si>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</si>
  <si>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</si>
  <si>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</si>
  <si>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</si>
  <si>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</si>
  <si>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</si>
  <si>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</si>
  <si>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</si>
  <si>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</si>
  <si>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</si>
  <si>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</si>
  <si>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</si>
  <si>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</si>
  <si>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</si>
  <si>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</si>
  <si>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</si>
  <si>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</si>
  <si>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</si>
  <si>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</si>
  <si>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</si>
  <si>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</si>
  <si>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</si>
  <si>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</si>
  <si>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</si>
  <si>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</si>
  <si>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</si>
  <si>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</si>
  <si>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</si>
  <si>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</si>
  <si>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</si>
  <si>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</si>
  <si>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</si>
  <si>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</si>
  <si>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</si>
  <si>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</si>
  <si>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</si>
  <si>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</si>
  <si>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</si>
  <si>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</si>
  <si>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</si>
  <si>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</si>
  <si>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</si>
  <si>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</si>
  <si>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</si>
  <si>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</si>
  <si>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</si>
  <si>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</si>
  <si>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</si>
  <si>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</si>
  <si>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</si>
  <si>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</si>
  <si>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</si>
  <si>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</si>
  <si>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</si>
  <si>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</si>
  <si>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</si>
  <si>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</si>
  <si>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</si>
  <si>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</si>
  <si>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</si>
  <si>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</si>
  <si>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</si>
  <si>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</si>
  <si>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</si>
  <si>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</si>
  <si>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</si>
  <si>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</si>
  <si>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</si>
  <si>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</si>
  <si>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</si>
  <si>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</si>
  <si>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</si>
  <si>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</si>
  <si>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</si>
  <si>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</si>
  <si>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</si>
  <si>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</si>
  <si>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</si>
  <si>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</si>
  <si>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</si>
  <si>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</si>
  <si>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</si>
  <si>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</si>
  <si>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</si>
  <si>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</si>
  <si>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</si>
  <si>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</si>
  <si>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</si>
  <si>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</si>
  <si>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</si>
  <si>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</si>
  <si>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</si>
  <si>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</si>
  <si>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</si>
  <si>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</si>
  <si>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</si>
  <si>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</si>
  <si>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</si>
  <si>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</si>
  <si>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</si>
  <si>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</si>
  <si>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</si>
  <si>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</si>
  <si>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</si>
  <si>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</si>
  <si>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</si>
  <si>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</si>
  <si>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</si>
  <si>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</si>
  <si>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</si>
  <si>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</si>
  <si>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</si>
  <si>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</si>
  <si>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</si>
  <si>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</si>
  <si>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</si>
  <si>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</si>
  <si>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</si>
  <si>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</si>
  <si>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</si>
  <si>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</si>
  <si>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</si>
  <si>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</si>
  <si>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</si>
  <si>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</si>
  <si>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</si>
  <si>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</si>
  <si>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</si>
  <si>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</si>
  <si>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</si>
  <si>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</si>
  <si>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</si>
  <si>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</si>
  <si>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</si>
  <si>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</si>
  <si>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</si>
  <si>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</si>
  <si>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</si>
  <si>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</si>
  <si>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</si>
  <si>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</si>
  <si>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</si>
  <si>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</si>
  <si>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</si>
  <si>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</si>
  <si>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</si>
  <si>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</si>
  <si>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</si>
  <si>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</si>
  <si>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</si>
  <si>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</si>
  <si>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</si>
  <si>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</si>
  <si>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</si>
  <si>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</si>
  <si>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</si>
  <si>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</si>
  <si>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</si>
  <si>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</si>
  <si>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</si>
  <si>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</si>
  <si>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</si>
  <si>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</si>
  <si>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</si>
  <si>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</si>
  <si>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</si>
  <si>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</si>
  <si>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</si>
  <si>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</si>
  <si>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</si>
  <si>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</si>
  <si>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</si>
  <si>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</si>
  <si>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</si>
  <si>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</si>
  <si>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</si>
  <si>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</si>
  <si>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</si>
  <si>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</si>
  <si>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</si>
  <si>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</si>
  <si>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</si>
  <si>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</si>
  <si>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</si>
  <si>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</si>
  <si>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</si>
  <si>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</si>
  <si>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</si>
  <si>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</si>
  <si>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</si>
  <si>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</si>
  <si>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</si>
  <si>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</si>
  <si>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</si>
  <si>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</si>
  <si>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</si>
  <si>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</si>
  <si>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</si>
  <si>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</si>
  <si>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</si>
  <si>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</si>
  <si>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</si>
  <si>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</si>
  <si>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</si>
  <si>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</si>
  <si>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</si>
  <si>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</si>
  <si>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</si>
  <si>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</si>
  <si>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</si>
  <si>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</si>
  <si>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</si>
  <si>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</si>
  <si>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</si>
  <si>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</si>
  <si>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</si>
  <si>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</si>
  <si>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</si>
  <si>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</si>
  <si>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</si>
  <si>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</si>
  <si>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</si>
  <si>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</si>
  <si>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</si>
  <si>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</si>
  <si>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</si>
  <si>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</si>
  <si>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</si>
  <si>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</si>
  <si>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</si>
  <si>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</si>
  <si>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</si>
  <si>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</si>
  <si>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</si>
  <si>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</si>
  <si>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</si>
  <si>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</si>
  <si>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</si>
  <si>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</si>
  <si>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</si>
  <si>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</si>
  <si>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</si>
  <si>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</si>
  <si>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</si>
  <si>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</si>
  <si>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</si>
  <si>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</si>
  <si>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</si>
  <si>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</si>
  <si>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</si>
  <si>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</si>
  <si>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</si>
  <si>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</si>
  <si>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</si>
  <si>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</si>
  <si>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</si>
  <si>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</si>
  <si>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</si>
  <si>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</si>
  <si>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</si>
  <si>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</si>
  <si>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</si>
  <si>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</si>
  <si>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</si>
  <si>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</si>
  <si>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</si>
  <si>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</si>
  <si>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</si>
  <si>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</si>
  <si>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</si>
  <si>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</si>
  <si>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</si>
  <si>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</si>
  <si>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</si>
  <si>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</si>
  <si>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</si>
  <si>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</si>
  <si>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</si>
  <si>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</si>
  <si>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</si>
  <si>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</si>
  <si>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</si>
  <si>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</si>
  <si>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</si>
  <si>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</si>
  <si>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</si>
  <si>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</si>
  <si>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</si>
  <si>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</si>
  <si>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</si>
  <si>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</si>
  <si>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</si>
  <si>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</si>
  <si>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</si>
  <si>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</si>
  <si>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</si>
  <si>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</si>
  <si>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</si>
  <si>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</si>
  <si>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</si>
  <si>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</si>
  <si>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</si>
  <si>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</si>
  <si>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</si>
  <si>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</si>
  <si>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</si>
  <si>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</si>
  <si>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</si>
  <si>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</si>
  <si>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</si>
  <si>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</si>
  <si>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</si>
  <si>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</si>
  <si>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</si>
  <si>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</si>
  <si>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</si>
  <si>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</si>
  <si>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</si>
  <si>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</si>
  <si>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</si>
  <si>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</si>
  <si>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</si>
  <si>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</si>
  <si>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</si>
  <si>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</si>
  <si>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</si>
  <si>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</si>
  <si>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</si>
  <si>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</si>
  <si>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</si>
  <si>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</si>
  <si>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</si>
  <si>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</si>
  <si>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</si>
  <si>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</si>
  <si>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</si>
  <si>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</si>
  <si>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</si>
  <si>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</si>
  <si>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</si>
  <si>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</si>
  <si>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</si>
  <si>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</si>
  <si>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</si>
  <si>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</si>
  <si>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</si>
  <si>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</si>
  <si>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</si>
  <si>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</si>
  <si>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</si>
  <si>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</si>
  <si>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</si>
  <si>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</si>
  <si>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</si>
  <si>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</si>
  <si>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</si>
  <si>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</si>
  <si>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</si>
  <si>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</si>
  <si>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</si>
  <si>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</si>
  <si>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</si>
  <si>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</si>
  <si>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</si>
  <si>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</si>
  <si>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</si>
  <si>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</si>
  <si>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</si>
  <si>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</si>
  <si>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</si>
  <si>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</si>
  <si>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</si>
  <si>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</si>
  <si>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</si>
  <si>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</si>
  <si>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</si>
  <si>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</si>
  <si>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</si>
  <si>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</si>
  <si>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</si>
  <si>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</si>
  <si>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</si>
  <si>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</si>
  <si>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</si>
  <si>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</si>
  <si>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</si>
  <si>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</si>
  <si>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</si>
  <si>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</si>
  <si>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</si>
  <si>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</si>
  <si>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</si>
  <si>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</si>
  <si>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</si>
  <si>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</si>
  <si>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</si>
  <si>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</si>
  <si>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</si>
  <si>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</si>
  <si>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</si>
  <si>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</si>
  <si>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</si>
  <si>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</si>
  <si>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</si>
  <si>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</si>
  <si>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</si>
  <si>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</si>
  <si>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</si>
  <si>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</si>
  <si>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</si>
  <si>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</si>
  <si>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</si>
  <si>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</si>
  <si>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</si>
  <si>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</si>
  <si>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</si>
  <si>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</si>
  <si>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</si>
  <si>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</si>
  <si>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</si>
  <si>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</si>
  <si>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</si>
  <si>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</si>
  <si>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</si>
  <si>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</si>
  <si>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</si>
  <si>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</si>
  <si>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</si>
  <si>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</si>
  <si>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</si>
  <si>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</si>
  <si>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</si>
  <si>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</si>
  <si>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</si>
  <si>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</si>
  <si>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</si>
  <si>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</si>
  <si>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</si>
  <si>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</si>
  <si>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</si>
  <si>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</si>
  <si>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</si>
  <si>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</si>
  <si>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</si>
  <si>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</si>
  <si>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</si>
  <si>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</si>
  <si>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</si>
  <si>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</si>
  <si>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</si>
  <si>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</si>
  <si>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</si>
  <si>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</si>
  <si>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</si>
  <si>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</si>
  <si>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</si>
  <si>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</si>
  <si>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</si>
  <si>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</si>
  <si>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</si>
  <si>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</si>
  <si>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</si>
  <si>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</si>
  <si>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</si>
  <si>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</si>
  <si>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</si>
  <si>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</si>
  <si>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</si>
  <si>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</si>
  <si>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</si>
  <si>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</si>
  <si>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</si>
  <si>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</si>
  <si>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</si>
  <si>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</si>
  <si>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</si>
  <si>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</si>
  <si>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</si>
  <si>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</si>
  <si>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</si>
  <si>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</si>
  <si>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</si>
  <si>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</si>
  <si>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</si>
  <si>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</si>
  <si>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</si>
  <si>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</si>
  <si>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</si>
  <si>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</si>
  <si>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</si>
  <si>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</si>
  <si>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</si>
  <si>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</si>
  <si>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</si>
  <si>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</si>
  <si>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</si>
  <si>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</si>
  <si>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</si>
  <si>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</si>
  <si>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</si>
  <si>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</si>
  <si>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</si>
  <si>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</si>
  <si>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</si>
  <si>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</si>
  <si>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</si>
  <si>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</si>
  <si>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</si>
  <si>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</si>
  <si>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</si>
  <si>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</si>
  <si>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</si>
  <si>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</si>
  <si>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</si>
  <si>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</si>
  <si>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</si>
  <si>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</si>
  <si>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</si>
  <si>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</si>
  <si>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</si>
  <si>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</si>
  <si>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</si>
  <si>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</si>
  <si>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</si>
  <si>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</si>
  <si>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</si>
  <si>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</si>
  <si>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</si>
  <si>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</si>
  <si>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</si>
  <si>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</si>
  <si>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</si>
  <si>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</si>
  <si>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</si>
  <si>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</si>
  <si>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</si>
  <si>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</si>
  <si>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</si>
  <si>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</si>
  <si>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</si>
  <si>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</si>
  <si>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</si>
  <si>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</si>
  <si>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</si>
  <si>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</si>
  <si>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</si>
  <si>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</si>
  <si>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</si>
  <si>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</si>
  <si>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</si>
  <si>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</si>
  <si>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</si>
  <si>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</si>
  <si>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</si>
  <si>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</si>
  <si>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</si>
  <si>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</si>
  <si>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</si>
  <si>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</si>
  <si>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</si>
  <si>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</si>
  <si>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</si>
  <si>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</si>
  <si>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</si>
  <si>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</si>
  <si>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</si>
  <si>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</si>
  <si>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</si>
  <si>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</si>
  <si>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</si>
  <si>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</si>
  <si>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</si>
  <si>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</si>
  <si>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</si>
  <si>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</si>
  <si>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</si>
  <si>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</si>
  <si>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</si>
  <si>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</si>
  <si>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</si>
  <si>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</si>
  <si>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</si>
  <si>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</si>
  <si>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</si>
  <si>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</si>
  <si>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</si>
  <si>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</si>
  <si>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</si>
  <si>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</si>
  <si>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</si>
  <si>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</si>
  <si>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</si>
  <si>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</si>
  <si>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</si>
  <si>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</si>
  <si>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</si>
  <si>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</si>
  <si>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</si>
  <si>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</si>
  <si>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</si>
  <si>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</si>
  <si>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</si>
  <si>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</si>
  <si>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</si>
  <si>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</si>
  <si>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</si>
  <si>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</si>
  <si>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</si>
  <si>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</si>
  <si>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</si>
  <si>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</si>
  <si>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</si>
  <si>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</si>
  <si>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</si>
  <si>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</si>
  <si>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</si>
  <si>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</si>
  <si>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</si>
  <si>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</si>
  <si>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</si>
  <si>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</si>
  <si>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</si>
  <si>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</si>
  <si>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</si>
  <si>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</si>
  <si>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</si>
  <si>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</si>
  <si>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</si>
  <si>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</si>
  <si>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</si>
  <si>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</si>
  <si>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</si>
  <si>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</si>
  <si>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</si>
  <si>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</si>
  <si>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</si>
  <si>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</si>
  <si>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</si>
  <si>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</si>
  <si>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</si>
  <si>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</si>
  <si>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</si>
  <si>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</si>
  <si>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</si>
  <si>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</si>
  <si>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</si>
  <si>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</si>
  <si>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</si>
  <si>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</si>
  <si>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</si>
  <si>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</si>
  <si>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</si>
  <si>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</si>
  <si>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</si>
  <si>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</si>
  <si>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</si>
  <si>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</si>
  <si>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</si>
  <si>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</si>
  <si>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</si>
  <si>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</si>
  <si>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</si>
  <si>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</si>
  <si>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</si>
  <si>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</si>
  <si>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</si>
  <si>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</si>
  <si>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</si>
  <si>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</si>
  <si>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</si>
  <si>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</si>
  <si>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</si>
  <si>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</si>
  <si>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</si>
  <si>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</si>
  <si>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</si>
  <si>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</si>
  <si>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</si>
  <si>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</si>
  <si>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</si>
  <si>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</si>
  <si>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</si>
  <si>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</si>
  <si>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</si>
  <si>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</si>
  <si>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</si>
  <si>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</si>
  <si>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</si>
  <si>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</si>
  <si>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</si>
  <si>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</si>
  <si>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</si>
  <si>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</si>
  <si>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</si>
  <si>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</si>
  <si>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</si>
  <si>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</si>
  <si>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</si>
  <si>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</si>
  <si>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</si>
  <si>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</si>
  <si>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</si>
  <si>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</si>
  <si>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</si>
  <si>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</si>
  <si>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</si>
  <si>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</si>
  <si>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</si>
  <si>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</si>
  <si>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</si>
  <si>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</si>
  <si>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</si>
  <si>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</si>
  <si>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</si>
  <si>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</si>
  <si>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</si>
  <si>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</si>
  <si>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</si>
  <si>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</si>
  <si>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</si>
  <si>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</si>
  <si>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</si>
  <si>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</si>
  <si>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</si>
  <si>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</si>
  <si>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</si>
  <si>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</si>
  <si>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</si>
  <si>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</si>
  <si>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</si>
  <si>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</si>
  <si>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</si>
  <si>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</si>
  <si>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</si>
  <si>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</si>
  <si>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</si>
  <si>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</si>
  <si>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</si>
  <si>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</si>
  <si>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</si>
  <si>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</si>
  <si>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</si>
  <si>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</si>
  <si>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</si>
  <si>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</si>
  <si>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</si>
  <si>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</si>
  <si>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</si>
  <si>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</si>
  <si>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</si>
  <si>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</si>
  <si>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</si>
  <si>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</si>
  <si>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</si>
  <si>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</si>
  <si>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</si>
  <si>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</si>
  <si>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</si>
  <si>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</si>
  <si>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</si>
  <si>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</si>
  <si>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</si>
  <si>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</si>
  <si>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</si>
  <si>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</si>
  <si>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</si>
  <si>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</si>
  <si>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</si>
  <si>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</si>
  <si>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</si>
  <si>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</si>
  <si>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</si>
  <si>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</si>
  <si>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</si>
  <si>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</si>
  <si>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</si>
  <si>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</si>
  <si>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</si>
  <si>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</si>
  <si>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</si>
  <si>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</si>
  <si>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</si>
  <si>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</si>
  <si>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</si>
  <si>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</si>
  <si>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</si>
  <si>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</si>
  <si>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</si>
  <si>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</si>
  <si>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</si>
  <si>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</si>
  <si>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</si>
  <si>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</si>
  <si>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</si>
  <si>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</si>
  <si>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</si>
  <si>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</si>
  <si>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</si>
  <si>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</si>
  <si>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</si>
  <si>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</si>
  <si>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</si>
  <si>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</si>
  <si>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</si>
  <si>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</si>
  <si>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</si>
  <si>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</si>
  <si>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</si>
  <si>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</si>
  <si>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</si>
  <si>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</si>
  <si>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</si>
  <si>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</si>
  <si>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</si>
  <si>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</si>
  <si>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</si>
  <si>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</si>
  <si>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</si>
  <si>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</si>
  <si>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</si>
  <si>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</si>
  <si>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</si>
  <si>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</si>
  <si>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</si>
  <si>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</si>
  <si>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</si>
  <si>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</si>
  <si>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</si>
  <si>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</si>
  <si>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</si>
  <si>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</si>
  <si>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</si>
  <si>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</si>
  <si>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</si>
  <si>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</si>
  <si>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</si>
  <si>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</si>
  <si>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</si>
  <si>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</si>
  <si>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</si>
  <si>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</si>
  <si>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</si>
  <si>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</si>
  <si>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</si>
  <si>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</si>
  <si>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</si>
  <si>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</si>
  <si>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</si>
  <si>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</si>
  <si>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</si>
  <si>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</si>
  <si>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</si>
  <si>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</si>
  <si>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</si>
  <si>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</si>
  <si>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</si>
  <si>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</si>
  <si>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</si>
  <si>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</si>
  <si>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</si>
  <si>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</si>
  <si>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</si>
  <si>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</si>
  <si>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</si>
  <si>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</si>
  <si>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</si>
  <si>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</si>
  <si>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</si>
  <si>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</si>
  <si>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</si>
  <si>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</si>
  <si>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</si>
  <si>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</si>
  <si>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</si>
  <si>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</si>
  <si>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</si>
  <si>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</si>
  <si>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</si>
  <si>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</si>
  <si>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</si>
  <si>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</si>
  <si>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</si>
  <si>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</si>
  <si>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</si>
  <si>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</si>
  <si>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</si>
  <si>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</si>
  <si>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</si>
  <si>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</si>
  <si>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</si>
  <si>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</si>
  <si>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</si>
  <si>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</si>
  <si>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</si>
  <si>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</si>
  <si>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</si>
  <si>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</si>
  <si>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</si>
  <si>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</si>
  <si>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</si>
  <si>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</si>
  <si>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</si>
  <si>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</si>
  <si>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</si>
  <si>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</si>
  <si>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</si>
  <si>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</si>
  <si>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</si>
  <si>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</si>
  <si>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</si>
  <si>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</si>
  <si>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</si>
  <si>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</si>
  <si>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</si>
  <si>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</si>
  <si>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</si>
  <si>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</si>
  <si>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</si>
  <si>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</si>
  <si>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</si>
  <si>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</si>
  <si>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</si>
  <si>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</si>
  <si>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</si>
  <si>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</si>
  <si>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</si>
  <si>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</si>
  <si>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</si>
  <si>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</si>
  <si>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</si>
  <si>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</si>
  <si>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</si>
  <si>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</si>
  <si>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</si>
  <si>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</si>
  <si>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</si>
  <si>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</si>
  <si>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</si>
  <si>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</si>
  <si>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</si>
  <si>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</si>
  <si>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</si>
  <si>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</si>
  <si>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</si>
  <si>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</si>
  <si>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</si>
  <si>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</si>
  <si>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</si>
  <si>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</si>
  <si>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</si>
  <si>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</si>
  <si>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</si>
  <si>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</si>
  <si>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</si>
  <si>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</si>
  <si>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</si>
  <si>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</si>
  <si>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</si>
  <si>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</si>
  <si>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</si>
  <si>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</si>
  <si>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</si>
  <si>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</si>
  <si>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</si>
  <si>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</si>
  <si>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</si>
  <si>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</si>
  <si>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</si>
  <si>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</si>
  <si>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</si>
  <si>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</si>
  <si>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</si>
  <si>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</si>
  <si>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</si>
  <si>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</si>
  <si>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</si>
  <si>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</si>
  <si>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</si>
  <si>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</si>
  <si>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</si>
  <si>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</si>
  <si>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</si>
  <si>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</si>
  <si>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</si>
  <si>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</si>
  <si>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</si>
  <si>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</si>
  <si>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</si>
  <si>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</si>
  <si>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</si>
  <si>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</si>
  <si>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</si>
  <si>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</si>
  <si>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</si>
  <si>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</si>
  <si>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</si>
  <si>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</si>
  <si>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</si>
  <si>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</si>
  <si>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</si>
  <si>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</si>
  <si>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</si>
  <si>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</si>
  <si>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</si>
  <si>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</si>
  <si>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</si>
  <si>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</si>
  <si>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</si>
  <si>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</si>
  <si>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</si>
  <si>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</si>
  <si>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</si>
  <si>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</si>
  <si>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</si>
  <si>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</si>
  <si>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</si>
  <si>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</si>
  <si>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</si>
  <si>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</si>
  <si>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</si>
  <si>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</si>
  <si>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</si>
  <si>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</si>
  <si>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</si>
  <si>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</si>
  <si>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</si>
  <si>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</si>
  <si>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</si>
  <si>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</si>
  <si>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</si>
  <si>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</si>
  <si>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</si>
  <si>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</si>
  <si>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</si>
  <si>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</si>
  <si>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</si>
  <si>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</si>
  <si>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</si>
  <si>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</si>
  <si>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</si>
  <si>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</si>
  <si>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</si>
  <si>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</si>
  <si>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</si>
  <si>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</si>
  <si>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</si>
  <si>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</si>
  <si>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</si>
  <si>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</si>
  <si>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</si>
  <si>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</si>
  <si>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</si>
  <si>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</si>
  <si>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</si>
  <si>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</si>
  <si>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</si>
  <si>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</si>
  <si>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</si>
  <si>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</si>
  <si>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</si>
  <si>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</si>
  <si>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</si>
  <si>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</si>
  <si>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</si>
  <si>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</si>
  <si>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</si>
  <si>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</si>
  <si>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</si>
  <si>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</si>
  <si>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</si>
  <si>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</si>
  <si>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</si>
  <si>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</si>
  <si>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</si>
  <si>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</si>
  <si>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</si>
  <si>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</si>
  <si>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</si>
  <si>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</si>
  <si>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</si>
  <si>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</si>
  <si>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</si>
  <si>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</si>
  <si>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</si>
  <si>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</si>
  <si>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</si>
  <si>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</si>
  <si>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</si>
  <si>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</si>
  <si>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</si>
  <si>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</si>
  <si>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</si>
  <si>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</si>
  <si>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</si>
  <si>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</si>
  <si>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</si>
  <si>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</si>
  <si>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</si>
  <si>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</si>
  <si>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</si>
  <si>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</si>
  <si>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</si>
  <si>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</si>
  <si>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</si>
  <si>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</si>
  <si>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</si>
  <si>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</si>
  <si>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</si>
  <si>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</si>
  <si>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</si>
  <si>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</si>
  <si>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</si>
  <si>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</si>
  <si>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</si>
  <si>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</si>
  <si>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</si>
  <si>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</si>
  <si>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</si>
  <si>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</si>
  <si>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</si>
  <si>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</si>
  <si>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</si>
  <si>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</si>
  <si>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</si>
  <si>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</si>
  <si>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</si>
  <si>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</si>
  <si>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</si>
  <si>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</si>
  <si>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</si>
  <si>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</si>
  <si>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</si>
  <si>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</si>
  <si>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</si>
  <si>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</si>
  <si>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</si>
  <si>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</si>
  <si>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</si>
  <si>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</si>
  <si>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</si>
  <si>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</si>
  <si>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</si>
  <si>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</si>
  <si>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</si>
  <si>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</si>
  <si>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</si>
  <si>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</si>
  <si>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</si>
  <si>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</si>
  <si>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</si>
  <si>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</si>
  <si>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</si>
  <si>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</si>
  <si>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</si>
  <si>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</si>
  <si>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</si>
  <si>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</si>
  <si>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</si>
  <si>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</si>
  <si>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</si>
  <si>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</si>
  <si>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</si>
  <si>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</si>
  <si>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</si>
  <si>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</si>
  <si>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</si>
  <si>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</si>
  <si>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</si>
  <si>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</si>
  <si>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</si>
  <si>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</si>
  <si>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</si>
  <si>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</si>
  <si>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</si>
  <si>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</si>
  <si>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</si>
  <si>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</si>
  <si>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</si>
  <si>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</si>
  <si>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</si>
  <si>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</si>
  <si>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</si>
  <si>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</si>
  <si>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</si>
  <si>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</si>
  <si>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</si>
  <si>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</si>
  <si>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</si>
  <si>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</si>
  <si>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</si>
  <si>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</si>
  <si>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</si>
  <si>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</si>
  <si>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</si>
  <si>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</si>
  <si>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</si>
  <si>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</si>
  <si>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</si>
  <si>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</si>
  <si>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</si>
  <si>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</si>
  <si>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</si>
  <si>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</si>
  <si>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</si>
  <si>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</si>
  <si>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</si>
  <si>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</si>
  <si>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</si>
  <si>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</si>
  <si>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</si>
  <si>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</si>
  <si>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</si>
  <si>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</si>
  <si>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</si>
  <si>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</si>
  <si>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</si>
  <si>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</si>
  <si>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</si>
  <si>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</si>
  <si>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</si>
  <si>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</si>
  <si>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</si>
  <si>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</si>
  <si>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</si>
  <si>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</si>
  <si>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</si>
  <si>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</si>
  <si>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</si>
  <si>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</si>
  <si>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</si>
  <si>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</si>
  <si>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</si>
  <si>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</si>
  <si>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</si>
  <si>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</si>
  <si>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</si>
  <si>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</si>
  <si>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</si>
  <si>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</si>
  <si>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</si>
  <si>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</si>
  <si>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</si>
  <si>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</si>
  <si>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</si>
  <si>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</si>
  <si>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</si>
  <si>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</si>
  <si>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</si>
  <si>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</si>
  <si>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</si>
  <si>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</si>
  <si>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</si>
  <si>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</si>
  <si>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</si>
  <si>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</si>
  <si>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</si>
  <si>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</si>
  <si>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</si>
  <si>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</si>
  <si>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</si>
  <si>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</si>
  <si>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</si>
  <si>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</si>
  <si>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</si>
  <si>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</si>
  <si>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</si>
  <si>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</si>
  <si>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</si>
  <si>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</si>
  <si>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</si>
  <si>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</si>
  <si>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</si>
  <si>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</si>
  <si>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</si>
  <si>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</si>
  <si>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</si>
  <si>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</si>
  <si>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</si>
  <si>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</si>
  <si>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</si>
  <si>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</si>
  <si>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</si>
  <si>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</si>
  <si>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</si>
  <si>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</si>
  <si>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</si>
  <si>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</si>
  <si>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</si>
  <si>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</si>
  <si>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</si>
  <si>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</si>
  <si>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</si>
  <si>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</si>
  <si>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</si>
  <si>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</si>
  <si>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</si>
  <si>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</si>
  <si>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</si>
  <si>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</si>
  <si>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</si>
  <si>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</si>
  <si>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</si>
  <si>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</si>
  <si>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</si>
  <si>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</si>
  <si>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</si>
  <si>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</si>
  <si>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</si>
  <si>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</si>
  <si>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</si>
  <si>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</si>
  <si>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</si>
  <si>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</si>
  <si>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</si>
  <si>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</si>
  <si>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</si>
  <si>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</si>
  <si>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</si>
  <si>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</si>
  <si>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</si>
  <si>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</si>
  <si>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</si>
  <si>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</si>
  <si>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</si>
  <si>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</si>
  <si>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</si>
  <si>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</si>
  <si>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</si>
  <si>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</si>
  <si>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</si>
  <si>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</si>
  <si>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</si>
  <si>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</si>
  <si>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</si>
  <si>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</si>
  <si>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</si>
  <si>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</si>
  <si>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</si>
  <si>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</si>
  <si>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</si>
  <si>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</si>
  <si>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</si>
  <si>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</si>
  <si>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</si>
  <si>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</si>
  <si>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</si>
  <si>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</si>
  <si>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</si>
  <si>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</si>
  <si>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</si>
  <si>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</si>
  <si>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</si>
  <si>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</si>
  <si>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</si>
  <si>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</si>
  <si>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</si>
  <si>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</si>
  <si>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</si>
  <si>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</si>
  <si>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</si>
  <si>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</si>
  <si>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</si>
  <si>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</si>
  <si>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</si>
  <si>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</si>
  <si>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</si>
  <si>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</si>
  <si>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</si>
  <si>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</si>
  <si>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</si>
  <si>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</si>
  <si>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</si>
  <si>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</si>
  <si>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</si>
  <si>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</si>
  <si>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</si>
  <si>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</si>
  <si>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</si>
  <si>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</si>
  <si>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</si>
  <si>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</si>
  <si>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</si>
  <si>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</si>
  <si>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</si>
  <si>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</si>
  <si>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</si>
  <si>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</si>
  <si>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</si>
  <si>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</si>
  <si>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</si>
  <si>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</si>
  <si>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</si>
  <si>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</si>
  <si>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</si>
  <si>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</si>
  <si>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</si>
  <si>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</si>
  <si>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</si>
  <si>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</si>
  <si>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</si>
  <si>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</si>
  <si>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</si>
  <si>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</si>
  <si>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</si>
  <si>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</si>
  <si>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</si>
  <si>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</si>
  <si>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</si>
  <si>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</si>
  <si>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</si>
  <si>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</si>
  <si>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</si>
  <si>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</si>
  <si>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</si>
  <si>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</si>
  <si>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</si>
  <si>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</si>
  <si>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</si>
  <si>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</si>
  <si>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</si>
  <si>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</si>
  <si>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</si>
  <si>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</si>
  <si>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</si>
  <si>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</si>
  <si>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</si>
  <si>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</si>
  <si>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</si>
  <si>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</si>
  <si>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</si>
  <si>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</si>
  <si>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</si>
  <si>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</si>
  <si>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</si>
  <si>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</si>
  <si>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</si>
  <si>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</si>
  <si>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</si>
  <si>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</si>
  <si>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</si>
  <si>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</si>
  <si>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</si>
  <si>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</si>
  <si>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</si>
  <si>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</si>
  <si>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</si>
  <si>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</si>
  <si>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</si>
  <si>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</si>
  <si>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</si>
  <si>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</si>
  <si>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</si>
  <si>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</si>
  <si>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</si>
  <si>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</si>
  <si>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</si>
  <si>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</si>
  <si>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</si>
  <si>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</si>
  <si>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</si>
  <si>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</si>
  <si>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</si>
  <si>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</si>
  <si>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</si>
  <si>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</si>
  <si>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</si>
  <si>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</si>
  <si>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</si>
  <si>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</si>
  <si>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</si>
  <si>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</si>
  <si>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</si>
  <si>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</si>
  <si>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</si>
  <si>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</si>
  <si>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</si>
  <si>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</si>
  <si>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</si>
  <si>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</si>
  <si>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</si>
  <si>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</si>
  <si>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</si>
  <si>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</si>
  <si>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</si>
  <si>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</si>
  <si>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</si>
  <si>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</si>
  <si>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</si>
  <si>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</si>
  <si>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</si>
  <si>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</si>
  <si>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</si>
  <si>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</si>
  <si>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</si>
  <si>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</si>
  <si>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</si>
  <si>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</si>
  <si>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</si>
  <si>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</si>
  <si>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</si>
  <si>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</si>
  <si>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</si>
  <si>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</si>
  <si>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</si>
  <si>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</si>
  <si>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</si>
  <si>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</si>
  <si>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</si>
  <si>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</si>
  <si>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</si>
  <si>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</si>
  <si>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</si>
  <si>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</si>
  <si>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</si>
  <si>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</si>
  <si>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</si>
  <si>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</si>
  <si>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</si>
  <si>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</si>
  <si>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</si>
  <si>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</si>
  <si>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</si>
  <si>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</si>
  <si>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</si>
  <si>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</si>
  <si>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</si>
  <si>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</si>
  <si>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</si>
  <si>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</si>
  <si>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</si>
  <si>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</si>
  <si>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</si>
  <si>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</si>
  <si>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</si>
  <si>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</si>
  <si>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</si>
  <si>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</si>
  <si>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</si>
  <si>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</si>
  <si>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</si>
  <si>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</si>
  <si>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</si>
  <si>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</si>
  <si>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</si>
  <si>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</si>
  <si>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</si>
  <si>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</si>
  <si>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</si>
  <si>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</si>
  <si>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</si>
  <si>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</si>
  <si>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</si>
  <si>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</si>
  <si>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</si>
  <si>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</si>
  <si>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</si>
  <si>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</si>
  <si>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</si>
  <si>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</si>
  <si>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</si>
  <si>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</si>
  <si>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</si>
  <si>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</si>
  <si>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</si>
  <si>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</si>
  <si>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</si>
  <si>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</si>
  <si>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</si>
  <si>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</si>
  <si>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</si>
  <si>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</si>
  <si>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</si>
  <si>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</si>
  <si>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</si>
  <si>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</si>
  <si>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</si>
  <si>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</si>
  <si>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</si>
  <si>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</si>
  <si>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</si>
  <si>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</si>
  <si>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</si>
  <si>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</si>
  <si>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</si>
  <si>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</si>
  <si>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</si>
  <si>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</si>
  <si>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</si>
  <si>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</si>
  <si>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</si>
  <si>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</si>
  <si>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</si>
  <si>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</si>
  <si>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</si>
  <si>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</si>
  <si>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</si>
  <si>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</si>
  <si>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</si>
  <si>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</si>
  <si>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</si>
  <si>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</si>
  <si>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</si>
  <si>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</si>
  <si>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</si>
  <si>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</si>
  <si>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</si>
  <si>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</si>
  <si>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</si>
  <si>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</si>
  <si>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</si>
  <si>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</si>
  <si>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</si>
  <si>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</si>
  <si>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</si>
  <si>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</si>
  <si>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</si>
  <si>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</si>
  <si>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</si>
  <si>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</si>
  <si>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</si>
  <si>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</si>
  <si>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</si>
  <si>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</si>
  <si>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</si>
  <si>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</si>
  <si>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</si>
  <si>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</si>
  <si>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</si>
  <si>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</si>
  <si>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</si>
  <si>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</si>
  <si>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</si>
  <si>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</si>
  <si>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</si>
  <si>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</si>
  <si>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</si>
  <si>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</si>
  <si>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</si>
  <si>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</si>
  <si>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</si>
  <si>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</si>
  <si>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</si>
  <si>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</si>
  <si>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</si>
  <si>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</si>
  <si>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</si>
  <si>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</si>
  <si>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</si>
  <si>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</si>
  <si>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</si>
  <si>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</si>
  <si>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</si>
  <si>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</si>
  <si>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</si>
  <si>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</si>
  <si>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</si>
  <si>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</si>
  <si>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</si>
  <si>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</si>
  <si>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</si>
  <si>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</si>
  <si>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</si>
  <si>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</si>
  <si>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</si>
  <si>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</si>
  <si>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</si>
  <si>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</si>
  <si>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</si>
  <si>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</si>
  <si>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</si>
  <si>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</si>
  <si>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</si>
  <si>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</si>
  <si>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</si>
  <si>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</si>
  <si>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</si>
  <si>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</si>
  <si>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</si>
  <si>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</si>
  <si>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</si>
  <si>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</si>
  <si>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</si>
  <si>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</si>
  <si>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</si>
  <si>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</si>
  <si>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</si>
  <si>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</si>
  <si>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</si>
  <si>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</si>
  <si>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</si>
  <si>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</si>
  <si>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</si>
  <si>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</si>
  <si>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</si>
  <si>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</si>
  <si>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</si>
  <si>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</si>
  <si>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</si>
  <si>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</si>
  <si>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</si>
  <si>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</si>
  <si>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</si>
  <si>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</si>
  <si>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</si>
  <si>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</si>
  <si>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</si>
  <si>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</si>
  <si>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</si>
  <si>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</si>
  <si>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</si>
  <si>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</si>
  <si>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</si>
  <si>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</si>
  <si>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</si>
  <si>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</si>
  <si>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</si>
  <si>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</si>
  <si>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</si>
  <si>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</si>
  <si>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</si>
  <si>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</si>
  <si>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</si>
  <si>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</si>
  <si>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</si>
  <si>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</si>
  <si>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</si>
  <si>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</si>
  <si>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</si>
  <si>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</si>
  <si>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</si>
  <si>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</si>
  <si>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</si>
  <si>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</si>
  <si>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</si>
  <si>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</si>
  <si>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</si>
  <si>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</si>
  <si>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</si>
  <si>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</si>
  <si>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</si>
  <si>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</si>
  <si>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</si>
  <si>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</si>
  <si>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</si>
  <si>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</si>
  <si>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</si>
  <si>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</si>
  <si>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</si>
  <si>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</si>
  <si>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</si>
  <si>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</si>
  <si>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</si>
  <si>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</si>
  <si>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</si>
  <si>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</si>
  <si>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</si>
  <si>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</si>
  <si>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</si>
  <si>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</si>
  <si>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</si>
  <si>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</si>
  <si>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</si>
  <si>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</si>
  <si>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</si>
  <si>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</si>
  <si>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</si>
  <si>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</si>
  <si>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</si>
  <si>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</si>
  <si>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</si>
  <si>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</si>
  <si>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</si>
  <si>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</si>
  <si>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</si>
  <si>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</si>
  <si>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</si>
  <si>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</si>
  <si>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</si>
  <si>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</si>
  <si>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</si>
  <si>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</si>
  <si>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</si>
  <si>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</si>
  <si>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</si>
  <si>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</si>
  <si>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</si>
  <si>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</si>
  <si>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</si>
  <si>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</si>
  <si>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</si>
  <si>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</si>
  <si>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</si>
  <si>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</si>
  <si>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</si>
  <si>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</si>
  <si>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</si>
  <si>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</si>
  <si>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</si>
  <si>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</si>
  <si>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</si>
  <si>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</si>
  <si>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</si>
  <si>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</si>
  <si>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</si>
  <si>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</si>
  <si>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</si>
  <si>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</si>
  <si>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</si>
  <si>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</si>
  <si>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</si>
  <si>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</si>
  <si>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</si>
  <si>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</si>
  <si>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</si>
  <si>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</si>
  <si>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</si>
  <si>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</si>
  <si>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</si>
  <si>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</si>
  <si>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</si>
  <si>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</si>
  <si>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</si>
  <si>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</si>
  <si>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</si>
  <si>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</si>
  <si>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</si>
  <si>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</si>
  <si>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</si>
  <si>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</si>
  <si>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</si>
  <si>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</si>
  <si>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</si>
  <si>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</si>
  <si>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</si>
  <si>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</si>
  <si>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</si>
  <si>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</si>
  <si>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</si>
  <si>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</si>
  <si>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</si>
  <si>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</si>
  <si>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</si>
  <si>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</si>
  <si>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</si>
  <si>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</si>
  <si>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</si>
  <si>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</si>
  <si>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</si>
  <si>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</si>
  <si>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</si>
  <si>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</si>
  <si>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</si>
  <si>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</si>
  <si>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</si>
  <si>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</si>
  <si>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</si>
  <si>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</si>
  <si>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</si>
  <si>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</si>
  <si>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</si>
  <si>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</si>
  <si>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</si>
  <si>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</si>
  <si>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</si>
  <si>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</si>
  <si>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</si>
  <si>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</si>
  <si>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</si>
  <si>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</si>
  <si>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</si>
  <si>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</si>
  <si>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</si>
  <si>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</si>
  <si>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</si>
  <si>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</si>
  <si>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</si>
  <si>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</si>
  <si>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</si>
  <si>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</si>
  <si>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</si>
  <si>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</si>
  <si>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</si>
  <si>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</si>
  <si>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</si>
  <si>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</si>
  <si>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</si>
  <si>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</si>
  <si>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</si>
  <si>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</si>
  <si>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</si>
  <si>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</si>
  <si>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</si>
  <si>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</si>
  <si>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</si>
  <si>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</si>
  <si>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</si>
  <si>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</si>
  <si>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</si>
  <si>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</si>
  <si>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</si>
  <si>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</si>
  <si>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</si>
  <si>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</si>
  <si>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</si>
  <si>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</si>
  <si>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</si>
  <si>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</si>
  <si>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</si>
  <si>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</si>
  <si>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</si>
  <si>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</si>
  <si>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</si>
  <si>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</si>
  <si>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</si>
  <si>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</si>
  <si>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</si>
  <si>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</si>
  <si>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</si>
  <si>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</si>
  <si>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</si>
  <si>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</si>
  <si>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</si>
  <si>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</si>
  <si>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</si>
  <si>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</si>
  <si>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</si>
  <si>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</si>
  <si>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</si>
  <si>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</si>
  <si>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</si>
  <si>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</si>
  <si>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</si>
  <si>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</si>
  <si>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</si>
  <si>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</si>
  <si>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</si>
  <si>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</si>
  <si>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</si>
  <si>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</si>
  <si>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</si>
  <si>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</si>
  <si>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</si>
  <si>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</si>
  <si>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</si>
  <si>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</si>
  <si>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</si>
  <si>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</si>
  <si>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</si>
  <si>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</si>
  <si>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</si>
  <si>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</si>
  <si>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</si>
  <si>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</si>
  <si>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</si>
  <si>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</si>
  <si>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</si>
  <si>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</si>
  <si>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</si>
  <si>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</si>
  <si>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</si>
  <si>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</si>
  <si>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</si>
  <si>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</si>
  <si>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</si>
  <si>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</si>
  <si>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</si>
  <si>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</si>
  <si>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</si>
  <si>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</si>
  <si>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</si>
  <si>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</si>
  <si>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</si>
  <si>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</si>
  <si>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</si>
  <si>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</si>
  <si>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</si>
  <si>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</si>
  <si>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</si>
  <si>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</si>
  <si>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</si>
  <si>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</si>
  <si>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</si>
  <si>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</si>
  <si>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</si>
  <si>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</si>
  <si>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</si>
  <si>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</si>
  <si>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</si>
  <si>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</si>
  <si>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</si>
  <si>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</si>
  <si>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</si>
  <si>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</si>
  <si>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</si>
  <si>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</si>
  <si>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</si>
  <si>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</si>
  <si>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</si>
  <si>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</si>
  <si>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</si>
  <si>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</si>
  <si>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</si>
  <si>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</si>
  <si>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</si>
  <si>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</si>
  <si>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</si>
  <si>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</si>
  <si>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</si>
  <si>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</si>
  <si>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</si>
  <si>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</si>
  <si>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</si>
  <si>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</si>
  <si>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</si>
  <si>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</si>
  <si>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</si>
  <si>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</si>
  <si>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</si>
  <si>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</si>
  <si>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</si>
  <si>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</si>
  <si>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</si>
  <si>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</si>
  <si>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</si>
  <si>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</si>
  <si>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</si>
  <si>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</si>
  <si>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</si>
  <si>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</si>
  <si>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</si>
  <si>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</si>
  <si>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</si>
  <si>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</si>
  <si>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</si>
  <si>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</si>
  <si>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</si>
  <si>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</si>
  <si>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</si>
  <si>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</si>
  <si>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</si>
  <si>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</si>
  <si>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</si>
  <si>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</si>
  <si>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</si>
  <si>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</si>
  <si>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</si>
  <si>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</si>
  <si>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</si>
  <si>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</si>
  <si>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</si>
  <si>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</si>
  <si>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</si>
  <si>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</si>
  <si>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</si>
  <si>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</si>
  <si>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</si>
  <si>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</si>
  <si>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</si>
  <si>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</si>
  <si>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</si>
  <si>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</si>
  <si>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</si>
  <si>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</si>
  <si>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</si>
  <si>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</si>
  <si>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</si>
  <si>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</si>
  <si>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</si>
  <si>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</si>
  <si>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</si>
  <si>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</si>
  <si>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</si>
  <si>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</si>
  <si>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</si>
  <si>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</si>
  <si>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</si>
  <si>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</si>
  <si>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</si>
  <si>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</si>
  <si>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</si>
  <si>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</si>
  <si>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</si>
  <si>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</si>
  <si>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</si>
  <si>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</si>
  <si>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</si>
  <si>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</si>
  <si>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</si>
  <si>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</si>
  <si>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</si>
  <si>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</si>
  <si>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</si>
  <si>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</si>
  <si>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</si>
  <si>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</si>
  <si>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</si>
  <si>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</si>
  <si>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</si>
  <si>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</si>
  <si>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</si>
  <si>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</si>
  <si>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</si>
  <si>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</si>
  <si>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</si>
  <si>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</si>
  <si>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</si>
  <si>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</si>
  <si>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</si>
  <si>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</si>
  <si>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</si>
  <si>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</si>
  <si>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</si>
  <si>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</si>
  <si>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</si>
  <si>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</si>
  <si>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</si>
  <si>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</si>
  <si>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</si>
  <si>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</si>
  <si>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</si>
  <si>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</si>
  <si>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</si>
  <si>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</si>
  <si>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</si>
  <si>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</si>
  <si>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</si>
  <si>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</si>
  <si>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</si>
  <si>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</si>
  <si>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</si>
  <si>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</si>
  <si>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</si>
  <si>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</si>
  <si>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</si>
  <si>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</si>
  <si>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</si>
  <si>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</si>
  <si>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</si>
  <si>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</si>
  <si>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</si>
  <si>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</si>
  <si>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</si>
  <si>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</si>
  <si>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</si>
  <si>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</si>
  <si>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</si>
  <si>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</si>
  <si>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</si>
  <si>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</si>
  <si>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</si>
  <si>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</si>
  <si>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</si>
  <si>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</si>
  <si>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</si>
  <si>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</si>
  <si>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</si>
  <si>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</si>
  <si>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</si>
  <si>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</si>
  <si>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</si>
  <si>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</si>
  <si>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</si>
  <si>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</si>
  <si>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</si>
  <si>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</si>
  <si>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</si>
  <si>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</si>
  <si>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</si>
  <si>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</si>
  <si>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</si>
  <si>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</si>
  <si>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</si>
  <si>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</si>
  <si>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</si>
  <si>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</si>
  <si>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</si>
  <si>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</si>
  <si>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</si>
  <si>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</si>
  <si>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</si>
  <si>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</si>
  <si>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</si>
  <si>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</si>
  <si>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</si>
  <si>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</si>
  <si>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</si>
  <si>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</si>
  <si>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</si>
  <si>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</si>
  <si>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</si>
  <si>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</si>
  <si>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</si>
  <si>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</si>
  <si>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</si>
  <si>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</si>
  <si>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</si>
  <si>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</si>
  <si>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</si>
  <si>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</si>
  <si>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</si>
  <si>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</si>
  <si>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</si>
  <si>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</si>
  <si>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</si>
  <si>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</si>
  <si>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</si>
  <si>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</si>
  <si>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</si>
  <si>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</si>
  <si>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</si>
  <si>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</si>
  <si>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</si>
  <si>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</si>
  <si>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</si>
  <si>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</si>
  <si>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</si>
  <si>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</si>
  <si>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</si>
  <si>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</si>
  <si>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</si>
  <si>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</si>
  <si>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</si>
  <si>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</si>
  <si>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</si>
  <si>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</si>
  <si>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</si>
  <si>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</si>
  <si>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</si>
  <si>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</si>
  <si>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</si>
  <si>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</si>
  <si>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</si>
  <si>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</si>
  <si>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</si>
  <si>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</si>
  <si>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</si>
  <si>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</si>
  <si>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</si>
  <si>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</si>
  <si>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</si>
  <si>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</si>
  <si>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</si>
  <si>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</si>
  <si>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</si>
  <si>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</si>
  <si>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</si>
  <si>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</si>
  <si>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</si>
  <si>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</si>
  <si>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</si>
  <si>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</si>
  <si>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</si>
  <si>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</si>
  <si>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</si>
  <si>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</si>
  <si>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</si>
  <si>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</si>
  <si>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</si>
  <si>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</si>
  <si>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</si>
  <si>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</si>
  <si>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</si>
  <si>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</si>
  <si>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</si>
  <si>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</si>
  <si>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</si>
  <si>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</si>
  <si>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</si>
  <si>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</si>
  <si>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</si>
  <si>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</si>
  <si>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</si>
  <si>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</si>
  <si>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</si>
  <si>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</si>
  <si>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</si>
  <si>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</si>
  <si>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</si>
  <si>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</si>
  <si>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</si>
  <si>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</si>
  <si>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</si>
  <si>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</si>
  <si>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</si>
  <si>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</si>
  <si>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</si>
  <si>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</si>
  <si>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</si>
  <si>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</si>
  <si>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</si>
  <si>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</si>
  <si>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</si>
  <si>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</si>
  <si>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</si>
  <si>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</si>
  <si>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</si>
  <si>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</si>
  <si>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</si>
  <si>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</si>
  <si>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</si>
  <si>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</si>
  <si>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</si>
  <si>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</si>
  <si>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</si>
  <si>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</si>
  <si>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</si>
  <si>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</si>
  <si>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</si>
  <si>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</si>
  <si>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</si>
  <si>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</si>
  <si>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</si>
  <si>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</si>
  <si>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</si>
  <si>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</si>
  <si>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</si>
  <si>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</si>
  <si>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</si>
  <si>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</si>
  <si>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</si>
  <si>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</si>
  <si>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</si>
  <si>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</si>
  <si>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</si>
  <si>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</si>
  <si>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</si>
  <si>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</si>
  <si>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</si>
  <si>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</si>
  <si>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</si>
  <si>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</si>
  <si>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</si>
  <si>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</si>
  <si>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</si>
  <si>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</si>
  <si>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</si>
  <si>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</si>
  <si>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</si>
  <si>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</si>
  <si>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</si>
  <si>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</si>
  <si>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</si>
  <si>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</si>
  <si>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</si>
  <si>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</si>
  <si>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</si>
  <si>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</si>
  <si>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</si>
  <si>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</si>
  <si>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</si>
  <si>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</si>
  <si>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</si>
  <si>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</si>
  <si>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</si>
  <si>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</si>
  <si>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</si>
  <si>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</si>
  <si>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</si>
  <si>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</si>
  <si>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</si>
  <si>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</si>
  <si>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</si>
  <si>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</si>
  <si>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</si>
  <si>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</si>
  <si>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</si>
  <si>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</si>
  <si>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</si>
  <si>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</si>
  <si>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</si>
  <si>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</si>
  <si>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</si>
  <si>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</si>
  <si>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</si>
  <si>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</si>
  <si>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</si>
  <si>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</si>
  <si>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</si>
  <si>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</si>
  <si>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</si>
  <si>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</si>
  <si>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</si>
  <si>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</si>
  <si>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</si>
  <si>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</si>
  <si>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</si>
  <si>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</si>
  <si>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</si>
  <si>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</si>
  <si>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</si>
  <si>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</si>
  <si>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</si>
  <si>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</si>
  <si>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</si>
  <si>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</si>
  <si>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</si>
  <si>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</si>
  <si>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</si>
  <si>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</si>
  <si>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</si>
  <si>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</si>
  <si>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</si>
  <si>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</si>
  <si>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</si>
  <si>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</si>
  <si>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</si>
  <si>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</si>
  <si>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</si>
  <si>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</si>
  <si>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</si>
  <si>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</si>
  <si>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</si>
  <si>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</si>
  <si>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</si>
  <si>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</si>
  <si>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</si>
  <si>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</si>
  <si>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</si>
  <si>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</si>
  <si>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</si>
  <si>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</si>
  <si>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</si>
  <si>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</si>
  <si>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</si>
  <si>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</si>
  <si>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</si>
  <si>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</si>
  <si>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</si>
  <si>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</si>
  <si>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</si>
  <si>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</si>
  <si>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</si>
  <si>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</si>
  <si>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</si>
  <si>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</si>
  <si>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</si>
  <si>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</si>
  <si>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</si>
  <si>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</si>
  <si>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</si>
  <si>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</si>
  <si>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</si>
  <si>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</si>
  <si>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</si>
  <si>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</si>
  <si>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</si>
  <si>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</si>
  <si>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</si>
  <si>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</si>
  <si>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</si>
  <si>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</si>
  <si>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</si>
  <si>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</si>
  <si>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</si>
  <si>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</si>
  <si>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</si>
  <si>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</si>
  <si>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</si>
  <si>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</si>
  <si>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</si>
  <si>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</si>
  <si>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</si>
  <si>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</si>
  <si>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</si>
  <si>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</si>
  <si>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</si>
  <si>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</si>
  <si>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</si>
  <si>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</si>
  <si>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</si>
  <si>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</si>
  <si>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</si>
  <si>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</si>
  <si>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</si>
  <si>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</si>
  <si>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</si>
  <si>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</si>
  <si>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</si>
  <si>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</si>
  <si>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</si>
  <si>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</si>
  <si>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</si>
  <si>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</si>
  <si>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</si>
  <si>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</si>
  <si>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</si>
  <si>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</si>
  <si>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</si>
  <si>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</si>
  <si>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</si>
  <si>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</si>
  <si>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</si>
  <si>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</si>
  <si>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</si>
  <si>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</si>
  <si>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</si>
  <si>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</si>
  <si>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</si>
  <si>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</si>
  <si>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</si>
  <si>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</si>
  <si>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</si>
  <si>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</si>
  <si>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</si>
  <si>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</si>
  <si>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</si>
  <si>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</si>
  <si>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</si>
  <si>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</si>
  <si>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</si>
  <si>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</si>
  <si>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</si>
  <si>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</si>
  <si>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</si>
  <si>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</si>
  <si>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</si>
  <si>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</si>
  <si>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</si>
  <si>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</si>
  <si>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</si>
  <si>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</si>
  <si>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</si>
  <si>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</si>
  <si>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</si>
  <si>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</si>
  <si>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</si>
  <si>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</si>
  <si>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</si>
  <si>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</si>
  <si>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</si>
  <si>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</si>
  <si>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</si>
  <si>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</si>
  <si>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</si>
  <si>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</si>
  <si>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</si>
  <si>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</si>
  <si>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</si>
  <si>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</si>
  <si>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</si>
  <si>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</si>
  <si>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</si>
  <si>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</si>
  <si>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</si>
  <si>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</si>
  <si>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</si>
  <si>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</si>
  <si>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</si>
  <si>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</si>
  <si>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</si>
  <si>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</si>
  <si>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</si>
  <si>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</si>
  <si>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</si>
  <si>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</si>
  <si>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</si>
  <si>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</si>
  <si>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</si>
  <si>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</si>
  <si>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</si>
  <si>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</si>
  <si>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</si>
  <si>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</si>
  <si>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</si>
  <si>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</si>
  <si>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</si>
  <si>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</si>
  <si>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</si>
  <si>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</si>
  <si>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</si>
  <si>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</si>
  <si>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</si>
  <si>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</si>
  <si>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</si>
  <si>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</si>
  <si>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</si>
  <si>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</si>
  <si>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</si>
  <si>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</si>
  <si>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</si>
  <si>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</si>
  <si>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</si>
  <si>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</si>
  <si>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</si>
  <si>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</si>
  <si>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</si>
  <si>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</si>
  <si>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</si>
  <si>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</si>
  <si>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</si>
  <si>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</si>
  <si>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</si>
  <si>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</si>
  <si>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</si>
  <si>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</si>
  <si>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</si>
  <si>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</si>
  <si>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</si>
  <si>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</si>
  <si>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</si>
  <si>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</si>
  <si>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</si>
  <si>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</si>
  <si>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</si>
  <si>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</si>
  <si>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</si>
  <si>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</si>
  <si>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</si>
  <si>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</si>
  <si>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</si>
  <si>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</si>
  <si>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</si>
  <si>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</si>
  <si>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</si>
  <si>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</si>
  <si>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</si>
  <si>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</si>
  <si>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</si>
  <si>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</si>
  <si>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</si>
  <si>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</si>
  <si>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</si>
  <si>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</si>
  <si>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</si>
  <si>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</si>
  <si>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</si>
  <si>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</si>
  <si>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</si>
  <si>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</si>
  <si>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</si>
  <si>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</si>
  <si>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</si>
  <si>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</si>
  <si>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</si>
  <si>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</si>
  <si>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</si>
  <si>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</si>
  <si>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</si>
  <si>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</si>
  <si>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</si>
  <si>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</si>
  <si>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</si>
  <si>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</si>
  <si>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</si>
  <si>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</si>
  <si>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</si>
  <si>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</si>
  <si>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</si>
  <si>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</si>
  <si>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</si>
  <si>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</si>
  <si>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</si>
  <si>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</si>
  <si>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</si>
  <si>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</si>
  <si>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</si>
  <si>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</si>
  <si>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</si>
  <si>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</si>
  <si>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</si>
  <si>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</si>
  <si>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</si>
  <si>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</si>
  <si>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</si>
  <si>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</si>
  <si>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</si>
  <si>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</si>
  <si>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</si>
  <si>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</si>
  <si>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</si>
  <si>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</si>
  <si>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</si>
  <si>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</si>
  <si>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</si>
  <si>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</si>
  <si>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</si>
  <si>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</si>
  <si>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</si>
  <si>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</si>
  <si>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</si>
  <si>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</si>
  <si>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</si>
  <si>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</si>
  <si>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</si>
  <si>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</si>
  <si>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</si>
  <si>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</si>
  <si>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</si>
  <si>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</si>
  <si>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</si>
  <si>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</si>
  <si>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</si>
  <si>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</si>
  <si>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</si>
  <si>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</si>
  <si>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</si>
  <si>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</si>
  <si>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</si>
  <si>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</si>
  <si>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</si>
  <si>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</si>
  <si>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</si>
  <si>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</si>
  <si>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</si>
  <si>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</si>
  <si>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</si>
  <si>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</si>
  <si>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</si>
  <si>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</si>
  <si>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</si>
  <si>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</si>
  <si>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</si>
  <si>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</si>
  <si>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</si>
  <si>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</si>
  <si>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</si>
  <si>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</si>
  <si>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</si>
  <si>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</si>
  <si>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</si>
  <si>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</si>
  <si>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</si>
  <si>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</si>
  <si>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</si>
  <si>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</si>
  <si>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</si>
  <si>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</si>
  <si>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</si>
  <si>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</si>
  <si>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</si>
  <si>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</si>
  <si>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</si>
  <si>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</si>
  <si>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</si>
  <si>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</si>
  <si>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</si>
  <si>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</si>
  <si>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</si>
  <si>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</si>
  <si>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</si>
  <si>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</si>
  <si>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</si>
  <si>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</si>
  <si>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</si>
  <si>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</si>
  <si>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</si>
  <si>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</si>
  <si>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</si>
  <si>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</si>
  <si>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</si>
  <si>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</si>
  <si>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</si>
  <si>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</si>
  <si>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</si>
  <si>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</si>
  <si>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</si>
  <si>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</si>
  <si>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</si>
  <si>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</si>
  <si>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</si>
  <si>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</si>
  <si>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</si>
  <si>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</si>
  <si>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</si>
  <si>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</si>
  <si>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</si>
  <si>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</si>
  <si>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</si>
  <si>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</si>
  <si>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</si>
  <si>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</si>
  <si>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</si>
  <si>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</si>
  <si>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</si>
  <si>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</si>
  <si>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</si>
  <si>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</si>
  <si>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</si>
  <si>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</si>
  <si>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</si>
  <si>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</si>
  <si>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</si>
  <si>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</si>
  <si>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</si>
  <si>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</si>
  <si>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</si>
  <si>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</si>
  <si>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</si>
  <si>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</si>
  <si>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</si>
  <si>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</si>
  <si>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</si>
  <si>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</si>
  <si>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</si>
  <si>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</si>
  <si>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</si>
  <si>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</si>
  <si>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</si>
  <si>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</si>
  <si>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</si>
  <si>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</si>
  <si>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</si>
  <si>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</si>
  <si>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</si>
  <si>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</si>
  <si>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</si>
  <si>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</si>
  <si>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</si>
  <si>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</si>
  <si>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</si>
  <si>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</si>
  <si>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</si>
  <si>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</si>
  <si>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</si>
  <si>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</si>
  <si>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</si>
  <si>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</si>
  <si>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</si>
  <si>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</si>
  <si>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</si>
  <si>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</si>
  <si>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</si>
  <si>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</si>
  <si>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</si>
  <si>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</si>
  <si>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</si>
  <si>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</si>
  <si>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</si>
  <si>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</si>
  <si>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</si>
  <si>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</si>
  <si>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</si>
  <si>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</si>
  <si>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</si>
  <si>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</si>
  <si>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</si>
  <si>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</si>
  <si>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</si>
  <si>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</si>
  <si>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</si>
  <si>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</si>
  <si>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</si>
  <si>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</si>
  <si>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</si>
  <si>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</si>
  <si>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</si>
  <si>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</si>
  <si>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</si>
  <si>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</si>
  <si>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</si>
  <si>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</si>
  <si>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</si>
  <si>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</si>
  <si>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</si>
  <si>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</si>
  <si>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</si>
  <si>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</si>
  <si>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</si>
  <si>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</si>
  <si>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</si>
  <si>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</si>
  <si>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</si>
  <si>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</si>
  <si>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</si>
  <si>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</si>
  <si>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</si>
  <si>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</si>
  <si>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</si>
  <si>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</si>
  <si>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</si>
  <si>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</si>
  <si>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</si>
  <si>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</si>
  <si>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</si>
  <si>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</si>
  <si>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</si>
  <si>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</si>
  <si>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</si>
  <si>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</si>
  <si>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</si>
  <si>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</si>
  <si>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</si>
  <si>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</si>
  <si>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</si>
  <si>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</si>
  <si>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</si>
  <si>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</si>
  <si>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</si>
  <si>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</si>
  <si>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</si>
  <si>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</si>
  <si>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</si>
  <si>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</si>
  <si>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</si>
  <si>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</si>
  <si>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</si>
  <si>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</si>
  <si>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</si>
  <si>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</si>
  <si>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</si>
  <si>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</si>
  <si>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</si>
  <si>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</si>
  <si>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</si>
  <si>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</si>
  <si>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</si>
  <si>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</si>
  <si>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</si>
  <si>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</si>
  <si>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</si>
  <si>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</si>
  <si>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</si>
  <si>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</si>
  <si>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</si>
  <si>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</si>
  <si>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</si>
  <si>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</si>
  <si>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</si>
  <si>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</si>
  <si>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</si>
  <si>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</si>
  <si>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</si>
  <si>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</si>
  <si>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</si>
  <si>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</si>
  <si>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</si>
  <si>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</si>
  <si>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</si>
  <si>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</si>
  <si>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</si>
  <si>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</si>
  <si>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</si>
  <si>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</si>
  <si>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</si>
  <si>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</si>
  <si>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</si>
  <si>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</si>
  <si>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</si>
  <si>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</si>
  <si>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</si>
  <si>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</si>
  <si>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</si>
  <si>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</si>
  <si>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</si>
  <si>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</si>
  <si>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</si>
  <si>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</si>
  <si>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</si>
  <si>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</si>
  <si>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</si>
  <si>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</si>
  <si>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</si>
  <si>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</si>
  <si>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</si>
  <si>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</si>
  <si>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</si>
  <si>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</si>
  <si>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</si>
  <si>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</si>
  <si>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</si>
  <si>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</si>
  <si>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</si>
  <si>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</si>
  <si>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</si>
  <si>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</si>
  <si>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</si>
  <si>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</si>
  <si>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</si>
  <si>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</si>
  <si>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</si>
  <si>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</si>
  <si>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</si>
  <si>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</si>
  <si>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</si>
  <si>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</si>
  <si>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</si>
  <si>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</si>
  <si>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</si>
  <si>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</si>
  <si>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</si>
  <si>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</si>
  <si>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</si>
  <si>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</si>
  <si>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</si>
  <si>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</si>
  <si>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</si>
  <si>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</si>
  <si>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</si>
  <si>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</si>
  <si>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</si>
  <si>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</si>
  <si>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</si>
  <si>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</si>
  <si>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</si>
  <si>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</si>
  <si>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</si>
  <si>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</si>
  <si>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</si>
  <si>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</si>
  <si>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</si>
  <si>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</si>
  <si>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</si>
  <si>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</si>
  <si>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</si>
  <si>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</si>
  <si>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</si>
  <si>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</si>
  <si>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</si>
  <si>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</si>
  <si>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</si>
  <si>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</si>
  <si>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</si>
  <si>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</si>
  <si>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</si>
  <si>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</si>
  <si>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</si>
  <si>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</si>
  <si>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</si>
  <si>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</si>
  <si>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</si>
  <si>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</si>
  <si>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</si>
  <si>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</si>
  <si>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</si>
  <si>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</si>
  <si>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</si>
  <si>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</si>
  <si>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</si>
  <si>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</si>
  <si>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</si>
  <si>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</si>
  <si>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</si>
  <si>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</si>
  <si>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</si>
  <si>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</si>
  <si>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</si>
  <si>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</si>
  <si>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</si>
  <si>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</si>
  <si>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</si>
  <si>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</si>
  <si>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</si>
  <si>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</si>
  <si>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</si>
  <si>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</si>
  <si>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</si>
  <si>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</si>
  <si>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</si>
  <si>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</si>
  <si>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</si>
  <si>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</si>
  <si>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</si>
  <si>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</si>
  <si>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</si>
  <si>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</si>
  <si>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</si>
  <si>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</si>
  <si>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</si>
  <si>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</si>
  <si>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</si>
  <si>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</si>
  <si>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</si>
  <si>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</si>
  <si>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</si>
  <si>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</si>
  <si>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</si>
  <si>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</si>
  <si>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</si>
  <si>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</si>
  <si>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</si>
  <si>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</si>
  <si>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</si>
  <si>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</si>
  <si>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</si>
  <si>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</si>
  <si>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</si>
  <si>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</si>
  <si>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</si>
  <si>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</si>
  <si>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</si>
  <si>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</si>
  <si>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</si>
  <si>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</si>
  <si>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</si>
  <si>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</si>
  <si>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</si>
  <si>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</si>
  <si>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</si>
  <si>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</si>
  <si>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</si>
  <si>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</si>
  <si>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</si>
  <si>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</si>
  <si>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</si>
  <si>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</si>
  <si>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</si>
  <si>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</si>
  <si>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</si>
  <si>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</si>
  <si>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</si>
  <si>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</si>
  <si>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</si>
  <si>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</si>
  <si>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</si>
  <si>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</si>
  <si>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</si>
  <si>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</si>
  <si>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</si>
  <si>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</si>
  <si>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</si>
  <si>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</si>
  <si>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</si>
  <si>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</si>
  <si>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</si>
  <si>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</si>
  <si>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</si>
  <si>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</si>
  <si>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</si>
  <si>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</si>
  <si>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</si>
  <si>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</si>
  <si>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</si>
  <si>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</si>
  <si>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</si>
  <si>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</si>
  <si>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</si>
  <si>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</si>
  <si>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</si>
  <si>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</si>
  <si>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</si>
  <si>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</si>
  <si>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</si>
  <si>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</si>
  <si>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</si>
  <si>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</si>
  <si>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</si>
  <si>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</si>
  <si>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</si>
  <si>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</si>
  <si>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</si>
  <si>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</si>
  <si>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</si>
  <si>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</si>
  <si>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</si>
  <si>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</si>
  <si>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</si>
  <si>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</si>
  <si>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</si>
  <si>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</si>
  <si>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</si>
  <si>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</si>
  <si>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</si>
  <si>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</si>
  <si>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</si>
  <si>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</si>
  <si>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</si>
  <si>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</si>
  <si>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</si>
  <si>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</si>
  <si>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</si>
  <si>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</si>
  <si>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</si>
  <si>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</si>
  <si>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</si>
  <si>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</si>
  <si>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</si>
  <si>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</si>
  <si>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</si>
  <si>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</si>
  <si>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</si>
  <si>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</si>
  <si>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</si>
  <si>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</si>
  <si>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</si>
  <si>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</si>
  <si>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</si>
  <si>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</si>
  <si>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</si>
  <si>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</si>
  <si>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</si>
  <si>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</si>
  <si>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</si>
  <si>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</si>
  <si>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</si>
  <si>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</si>
  <si>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</si>
  <si>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</si>
  <si>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</si>
  <si>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</si>
  <si>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</si>
  <si>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</si>
  <si>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</si>
  <si>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</si>
  <si>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</si>
  <si>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</si>
  <si>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</si>
  <si>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</si>
  <si>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</si>
  <si>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</si>
  <si>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</si>
  <si>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</si>
  <si>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</si>
  <si>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</si>
  <si>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</si>
  <si>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</si>
  <si>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</si>
  <si>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</si>
  <si>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</si>
  <si>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</si>
  <si>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</si>
  <si>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</si>
  <si>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</si>
  <si>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</si>
  <si>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</si>
  <si>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</si>
  <si>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</si>
  <si>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</si>
  <si>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</si>
  <si>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</si>
  <si>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</si>
  <si>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</si>
  <si>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</si>
  <si>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</si>
  <si>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</si>
  <si>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</si>
  <si>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</si>
  <si>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</si>
  <si>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</si>
  <si>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</si>
  <si>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</si>
  <si>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</si>
  <si>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</si>
  <si>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</si>
  <si>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</si>
  <si>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</si>
  <si>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</si>
  <si>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</si>
  <si>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</si>
  <si>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</si>
  <si>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</si>
  <si>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</si>
  <si>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</si>
  <si>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</si>
  <si>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</si>
  <si>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</si>
  <si>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</si>
  <si>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</si>
  <si>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</si>
  <si>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</si>
  <si>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</si>
  <si>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</si>
  <si>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</si>
  <si>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</si>
  <si>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</si>
  <si>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</si>
  <si>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</si>
  <si>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</si>
  <si>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</si>
  <si>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</si>
  <si>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</si>
  <si>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</si>
  <si>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</si>
  <si>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</si>
  <si>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</si>
  <si>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</si>
  <si>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</si>
  <si>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</si>
  <si>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</si>
  <si>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</si>
  <si>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</si>
  <si>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</si>
  <si>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</si>
  <si>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</si>
  <si>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</si>
  <si>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</si>
  <si>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</si>
  <si>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</si>
  <si>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</si>
  <si>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</si>
  <si>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</si>
  <si>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</si>
  <si>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</si>
  <si>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</si>
  <si>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</si>
  <si>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</si>
  <si>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</si>
  <si>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</si>
  <si>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</si>
  <si>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</si>
  <si>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</si>
  <si>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</si>
  <si>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</si>
  <si>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</si>
  <si>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</si>
  <si>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</si>
  <si>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</si>
  <si>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</si>
  <si>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</si>
  <si>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</si>
  <si>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</si>
  <si>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</si>
  <si>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</si>
  <si>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</si>
  <si>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</si>
  <si>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</si>
  <si>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</si>
  <si>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</si>
  <si>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</si>
  <si>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</si>
  <si>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</si>
  <si>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</si>
  <si>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</si>
  <si>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</si>
  <si>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</si>
  <si>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</si>
  <si>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</si>
  <si>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</si>
  <si>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</si>
  <si>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</si>
  <si>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</si>
  <si>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</si>
  <si>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</si>
  <si>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</si>
  <si>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</si>
  <si>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</si>
  <si>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</si>
  <si>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</si>
  <si>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</si>
  <si>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</si>
  <si>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</si>
  <si>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</si>
  <si>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</si>
  <si>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</si>
  <si>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</si>
  <si>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</si>
  <si>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</si>
  <si>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</si>
  <si>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</si>
  <si>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</si>
  <si>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</si>
  <si>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</si>
  <si>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</si>
  <si>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</si>
  <si>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</si>
  <si>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</si>
  <si>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</si>
  <si>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</si>
  <si>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</si>
  <si>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</si>
  <si>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</si>
  <si>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</si>
  <si>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</si>
  <si>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</si>
  <si>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</si>
  <si>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</si>
  <si>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</si>
  <si>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</si>
  <si>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</si>
  <si>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</si>
  <si>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</si>
  <si>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</si>
  <si>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</si>
  <si>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</si>
  <si>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</si>
  <si>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</si>
  <si>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</si>
  <si>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</si>
  <si>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</si>
  <si>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</si>
  <si>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</si>
  <si>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</si>
  <si>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</si>
  <si>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</si>
  <si>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</si>
  <si>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</si>
  <si>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</si>
  <si>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</si>
  <si>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</si>
  <si>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</si>
  <si>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</si>
  <si>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</si>
  <si>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</si>
  <si>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</si>
  <si>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</si>
  <si>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</si>
  <si>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</si>
  <si>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</si>
  <si>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</si>
  <si>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</si>
  <si>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</si>
  <si>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</si>
  <si>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</si>
  <si>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</si>
  <si>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</si>
  <si>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</si>
  <si>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</si>
  <si>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</si>
  <si>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</si>
  <si>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</si>
  <si>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</si>
  <si>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</si>
  <si>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</si>
  <si>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</si>
  <si>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</si>
  <si>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</si>
  <si>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</si>
  <si>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</si>
  <si>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</si>
  <si>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</si>
  <si>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</si>
  <si>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</si>
  <si>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</si>
  <si>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</si>
  <si>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</si>
  <si>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</si>
  <si>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</si>
  <si>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</si>
  <si>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</si>
  <si>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</si>
  <si>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</si>
  <si>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</si>
  <si>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</si>
  <si>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</si>
  <si>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</si>
  <si>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</si>
  <si>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</si>
  <si>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</si>
  <si>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</si>
  <si>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</si>
  <si>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</si>
  <si>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</si>
  <si>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</si>
  <si>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</si>
  <si>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</si>
  <si>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</si>
  <si>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</si>
  <si>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</si>
  <si>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</si>
  <si>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</si>
  <si>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</si>
  <si>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</si>
  <si>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</si>
  <si>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</si>
  <si>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</si>
  <si>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</si>
  <si>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</si>
  <si>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</si>
  <si>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</si>
  <si>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</si>
  <si>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</si>
  <si>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</si>
  <si>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</si>
  <si>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</si>
  <si>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</si>
  <si>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</si>
  <si>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</si>
  <si>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</si>
  <si>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</si>
  <si>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</si>
  <si>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</si>
  <si>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</si>
  <si>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</si>
  <si>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</si>
  <si>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</si>
  <si>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</si>
  <si>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</si>
  <si>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</si>
  <si>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</si>
  <si>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</si>
  <si>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</si>
  <si>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</si>
  <si>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</si>
  <si>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</si>
  <si>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</si>
  <si>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</si>
  <si>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</si>
  <si>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</si>
  <si>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</si>
  <si>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</si>
  <si>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</si>
  <si>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</si>
  <si>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</si>
  <si>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</si>
  <si>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</si>
  <si>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</si>
  <si>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</si>
  <si>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</si>
  <si>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</si>
  <si>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</si>
  <si>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</si>
  <si>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</si>
  <si>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</si>
  <si>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</si>
  <si>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</si>
  <si>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</si>
  <si>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</si>
  <si>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</si>
  <si>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</si>
  <si>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</si>
  <si>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</si>
  <si>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</si>
  <si>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</si>
  <si>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</si>
  <si>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</si>
  <si>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</si>
  <si>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</si>
  <si>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</si>
  <si>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</si>
  <si>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</si>
  <si>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</si>
  <si>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</si>
  <si>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</si>
  <si>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</si>
  <si>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</si>
  <si>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</si>
  <si>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</si>
  <si>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</si>
  <si>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</si>
  <si>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</si>
  <si>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</si>
  <si>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</si>
  <si>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</si>
  <si>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</si>
  <si>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</si>
  <si>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</si>
  <si>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</si>
  <si>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</si>
  <si>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</si>
  <si>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</si>
  <si>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</si>
  <si>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</si>
  <si>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</si>
  <si>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</si>
  <si>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</si>
  <si>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</si>
  <si>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</si>
  <si>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</si>
  <si>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</si>
  <si>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</si>
  <si>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</si>
  <si>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</si>
  <si>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</si>
  <si>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</si>
  <si>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</si>
  <si>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</si>
  <si>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</si>
  <si>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</si>
  <si>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</si>
  <si>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</si>
  <si>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</si>
  <si>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</si>
  <si>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</si>
  <si>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</si>
  <si>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</si>
  <si>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</si>
  <si>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</si>
  <si>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</si>
  <si>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</si>
  <si>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</si>
  <si>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</si>
  <si>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</si>
  <si>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</si>
  <si>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</si>
  <si>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</si>
  <si>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</si>
  <si>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</si>
  <si>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</si>
  <si>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</si>
  <si>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</si>
  <si>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</si>
  <si>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</si>
  <si>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</si>
  <si>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</si>
  <si>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</si>
  <si>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</si>
  <si>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</si>
  <si>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</si>
  <si>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</si>
  <si>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</si>
  <si>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</si>
  <si>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</si>
  <si>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</si>
  <si>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</si>
  <si>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</si>
  <si>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</si>
  <si>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</si>
  <si>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</si>
  <si>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</si>
  <si>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</si>
  <si>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</si>
  <si>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</si>
  <si>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</si>
  <si>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</si>
  <si>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</si>
  <si>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</si>
  <si>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</si>
  <si>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</si>
  <si>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</si>
  <si>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</si>
  <si>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</si>
  <si>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</si>
  <si>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</si>
  <si>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</si>
  <si>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</si>
  <si>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</si>
  <si>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</si>
  <si>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</si>
  <si>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</si>
  <si>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</si>
  <si>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</si>
  <si>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</si>
  <si>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</si>
  <si>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</si>
  <si>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</si>
  <si>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</si>
  <si>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</si>
  <si>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</si>
  <si>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</si>
  <si>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</si>
  <si>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</si>
  <si>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</si>
  <si>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</si>
  <si>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</si>
  <si>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</si>
  <si>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</si>
  <si>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</si>
  <si>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</si>
  <si>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</si>
  <si>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</si>
  <si>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</si>
  <si>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</si>
  <si>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</si>
  <si>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</si>
  <si>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</si>
  <si>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</si>
  <si>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</si>
  <si>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</si>
  <si>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</si>
  <si>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</si>
  <si>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</si>
  <si>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</si>
  <si>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</si>
  <si>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</si>
  <si>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</si>
  <si>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</si>
  <si>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</si>
  <si>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</si>
  <si>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</si>
  <si>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</si>
  <si>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</si>
  <si>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</si>
  <si>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</si>
  <si>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</si>
  <si>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</si>
  <si>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</si>
  <si>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</si>
  <si>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</si>
  <si>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</si>
  <si>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</si>
  <si>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</si>
  <si>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</si>
  <si>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</si>
  <si>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</si>
  <si>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</si>
  <si>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</si>
  <si>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</si>
  <si>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</si>
  <si>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</si>
  <si>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</si>
  <si>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</si>
  <si>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</si>
  <si>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</si>
  <si>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</si>
  <si>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</si>
  <si>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</si>
  <si>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</si>
  <si>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</si>
  <si>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</si>
  <si>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</si>
  <si>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</si>
  <si>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</si>
  <si>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</si>
  <si>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</si>
  <si>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</si>
  <si>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</si>
  <si>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</si>
  <si>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</si>
  <si>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</si>
  <si>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</si>
  <si>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</si>
  <si>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</si>
  <si>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</si>
  <si>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</si>
  <si>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</si>
  <si>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</si>
  <si>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</si>
  <si>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</si>
  <si>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</si>
  <si>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</si>
  <si>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</si>
  <si>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</si>
  <si>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</si>
  <si>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</si>
  <si>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</si>
  <si>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</si>
  <si>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</si>
  <si>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</si>
  <si>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</si>
  <si>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</si>
  <si>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</si>
  <si>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</si>
  <si>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</si>
  <si>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</si>
  <si>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</si>
  <si>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</si>
  <si>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</si>
  <si>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</si>
  <si>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</si>
  <si>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</si>
  <si>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</si>
  <si>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</si>
  <si>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</si>
  <si>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</si>
  <si>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</si>
  <si>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</si>
  <si>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</si>
  <si>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</si>
  <si>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</si>
  <si>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</si>
  <si>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</si>
  <si>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</si>
  <si>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</si>
  <si>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</si>
  <si>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</si>
  <si>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</si>
  <si>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</si>
  <si>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</si>
  <si>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</si>
  <si>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</si>
  <si>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</si>
  <si>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</si>
  <si>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</si>
  <si>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</si>
  <si>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</si>
  <si>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</si>
  <si>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</si>
  <si>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</si>
  <si>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</si>
  <si>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</si>
  <si>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</si>
  <si>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</si>
  <si>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</si>
  <si>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</si>
  <si>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</si>
  <si>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</si>
  <si>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</si>
  <si>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</si>
  <si>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</si>
  <si>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</si>
  <si>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</si>
  <si>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</si>
  <si>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</si>
  <si>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</si>
  <si>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</si>
  <si>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</si>
  <si>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</si>
  <si>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</si>
  <si>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</si>
  <si>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</si>
  <si>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</si>
  <si>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</si>
  <si>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</si>
  <si>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</si>
  <si>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</si>
  <si>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</si>
  <si>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</si>
  <si>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</si>
  <si>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</si>
  <si>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</si>
  <si>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</si>
  <si>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</si>
  <si>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</si>
  <si>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</si>
  <si>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</si>
  <si>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</si>
  <si>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</si>
  <si>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</si>
  <si>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</si>
  <si>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</si>
  <si>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</si>
  <si>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</si>
  <si>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</si>
  <si>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</si>
  <si>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</si>
  <si>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</si>
  <si>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</si>
  <si>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</si>
  <si>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</si>
  <si>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</si>
  <si>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</si>
  <si>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</si>
  <si>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</si>
  <si>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</si>
  <si>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</si>
  <si>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</si>
  <si>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</si>
  <si>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</si>
  <si>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</si>
  <si>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</si>
  <si>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</si>
  <si>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</si>
  <si>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</si>
  <si>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</si>
  <si>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</si>
  <si>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</si>
  <si>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</si>
  <si>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</si>
  <si>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</si>
  <si>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</si>
  <si>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</si>
  <si>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</si>
  <si>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</si>
  <si>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</si>
  <si>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</si>
  <si>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</si>
  <si>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</si>
  <si>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</si>
  <si>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</si>
  <si>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</si>
  <si>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</si>
  <si>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</si>
  <si>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</si>
  <si>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</si>
  <si>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</si>
  <si>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</si>
  <si>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</si>
  <si>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</si>
  <si>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</si>
  <si>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</si>
  <si>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</si>
  <si>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</si>
  <si>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</si>
  <si>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</si>
  <si>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</si>
  <si>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</si>
  <si>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</si>
  <si>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</si>
  <si>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</si>
  <si>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</si>
  <si>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</si>
  <si>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</si>
  <si>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</si>
  <si>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</si>
  <si>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</si>
  <si>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</si>
  <si>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</si>
  <si>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</si>
  <si>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</si>
  <si>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</si>
  <si>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</si>
  <si>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</si>
  <si>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</si>
  <si>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</si>
  <si>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</si>
  <si>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</si>
  <si>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</si>
  <si>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</si>
  <si>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</si>
  <si>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</si>
  <si>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</si>
  <si>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</si>
  <si>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</si>
  <si>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</si>
  <si>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</si>
  <si>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</si>
  <si>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</si>
  <si>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</si>
  <si>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</si>
  <si>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</si>
  <si>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</si>
  <si>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</si>
  <si>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</si>
  <si>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</si>
  <si>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</si>
  <si>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</si>
  <si>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</si>
  <si>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</si>
  <si>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</si>
  <si>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</si>
  <si>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</si>
  <si>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</si>
  <si>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</si>
  <si>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</si>
  <si>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</si>
  <si>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</si>
  <si>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</si>
  <si>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</si>
  <si>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</si>
  <si>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</si>
  <si>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</si>
  <si>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</si>
  <si>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</si>
  <si>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</si>
  <si>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</si>
  <si>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</si>
  <si>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</si>
  <si>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</si>
  <si>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</si>
  <si>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</si>
  <si>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</si>
  <si>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</si>
  <si>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</si>
  <si>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</si>
  <si>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</si>
  <si>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</si>
  <si>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</si>
  <si>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</si>
  <si>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</si>
  <si>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</si>
  <si>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</si>
  <si>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</si>
  <si>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</si>
  <si>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</si>
  <si>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</si>
  <si>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</si>
  <si>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</si>
  <si>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</si>
  <si>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</si>
  <si>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</si>
  <si>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</si>
  <si>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</si>
  <si>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</si>
  <si>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</si>
  <si>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</si>
  <si>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</si>
  <si>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</si>
  <si>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</si>
  <si>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</si>
  <si>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</si>
  <si>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</si>
  <si>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</si>
  <si>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</si>
  <si>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</si>
  <si>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</si>
  <si>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</si>
  <si>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</si>
  <si>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</si>
  <si>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</si>
  <si>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</si>
  <si>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</si>
  <si>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</si>
  <si>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</si>
  <si>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</si>
  <si>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</si>
  <si>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</si>
  <si>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</si>
  <si>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</si>
  <si>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</si>
  <si>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</si>
  <si>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</si>
  <si>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</si>
  <si>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</si>
  <si>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</si>
  <si>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</si>
  <si>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</si>
  <si>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</si>
  <si>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</si>
  <si>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</si>
  <si>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</si>
  <si>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</si>
  <si>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</si>
  <si>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</si>
  <si>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</si>
  <si>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</si>
  <si>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</si>
  <si>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</si>
  <si>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</si>
  <si>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</si>
  <si>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</si>
  <si>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</si>
  <si>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</si>
  <si>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</si>
  <si>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</si>
  <si>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</si>
  <si>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</si>
  <si>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</si>
  <si>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</si>
  <si>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</si>
  <si>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</si>
  <si>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</si>
  <si>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</si>
  <si>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</si>
  <si>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</si>
  <si>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</si>
  <si>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</si>
  <si>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</si>
  <si>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</si>
  <si>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</si>
  <si>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</si>
  <si>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</si>
  <si>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</si>
  <si>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</si>
  <si>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</si>
  <si>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</si>
  <si>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</si>
  <si>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</si>
  <si>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</si>
  <si>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</si>
  <si>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</si>
  <si>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</si>
  <si>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</si>
  <si>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</si>
  <si>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</si>
  <si>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</si>
  <si>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</si>
  <si>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</si>
  <si>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</si>
  <si>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</si>
  <si>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</si>
  <si>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</si>
  <si>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</si>
  <si>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</si>
  <si>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</si>
  <si>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</si>
  <si>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</si>
  <si>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</si>
  <si>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</si>
  <si>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</si>
  <si>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</si>
  <si>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</si>
  <si>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</si>
  <si>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</si>
  <si>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</si>
  <si>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</si>
  <si>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</si>
  <si>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</si>
  <si>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</si>
  <si>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</si>
  <si>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</si>
  <si>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</si>
  <si>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</si>
  <si>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</si>
  <si>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</si>
  <si>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</si>
  <si>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</si>
  <si>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</si>
  <si>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</si>
  <si>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</si>
  <si>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</si>
  <si>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</si>
  <si>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</si>
  <si>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</si>
  <si>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</si>
  <si>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</si>
  <si>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</si>
  <si>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</si>
  <si>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</si>
  <si>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</si>
  <si>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</si>
  <si>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</si>
  <si>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</si>
  <si>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</si>
  <si>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</si>
  <si>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</si>
  <si>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</si>
  <si>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</si>
  <si>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</si>
  <si>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</si>
  <si>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</si>
  <si>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</si>
  <si>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</si>
  <si>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</si>
  <si>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</si>
  <si>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</si>
  <si>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</si>
  <si>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</si>
  <si>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</si>
  <si>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</si>
  <si>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</si>
  <si>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</si>
  <si>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</si>
  <si>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</si>
  <si>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</si>
  <si>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</si>
  <si>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</si>
  <si>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</si>
  <si>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</si>
  <si>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</si>
  <si>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</si>
  <si>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</si>
  <si>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</si>
  <si>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</si>
  <si>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</si>
  <si>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</si>
  <si>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</si>
  <si>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</si>
  <si>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</si>
  <si>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</si>
  <si>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</si>
  <si>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</si>
  <si>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</si>
  <si>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</si>
  <si>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</si>
  <si>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</si>
  <si>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</si>
  <si>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</si>
  <si>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</si>
  <si>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</si>
  <si>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</si>
  <si>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</si>
  <si>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</si>
  <si>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</si>
  <si>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</si>
  <si>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</si>
  <si>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</si>
  <si>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</si>
  <si>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</si>
  <si>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</si>
  <si>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</si>
  <si>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</si>
  <si>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</si>
  <si>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</si>
  <si>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</si>
  <si>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</si>
  <si>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</si>
  <si>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</si>
  <si>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</si>
  <si>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</si>
  <si>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</si>
  <si>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</si>
  <si>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</si>
  <si>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</si>
  <si>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</si>
  <si>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</si>
  <si>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</si>
  <si>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</si>
  <si>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</si>
  <si>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</si>
  <si>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</si>
  <si>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</si>
  <si>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</si>
  <si>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</si>
  <si>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</si>
  <si>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</si>
  <si>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</si>
  <si>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</si>
  <si>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</si>
  <si>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</si>
  <si>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</si>
  <si>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</si>
  <si>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</si>
  <si>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</si>
  <si>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</si>
  <si>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</si>
  <si>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</si>
  <si>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</si>
  <si>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</si>
  <si>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</si>
  <si>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</si>
  <si>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</si>
  <si>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</si>
  <si>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</si>
  <si>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</si>
  <si>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</si>
  <si>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</si>
  <si>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</si>
  <si>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</si>
  <si>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</si>
  <si>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</si>
  <si>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</si>
  <si>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</si>
  <si>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</si>
  <si>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</si>
  <si>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</si>
  <si>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</si>
  <si>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</si>
  <si>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</si>
  <si>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</si>
  <si>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</si>
  <si>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</si>
  <si>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</si>
  <si>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</si>
  <si>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</si>
  <si>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</si>
  <si>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</si>
  <si>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</si>
  <si>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</si>
  <si>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</si>
  <si>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</si>
  <si>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</si>
  <si>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</si>
  <si>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</si>
  <si>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</si>
  <si>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</si>
  <si>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</si>
  <si>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</si>
  <si>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</si>
  <si>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</si>
  <si>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</si>
  <si>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</si>
  <si>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</si>
  <si>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</si>
  <si>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</si>
  <si>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</si>
  <si>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</si>
  <si>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</si>
  <si>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</si>
  <si>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</si>
  <si>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</si>
  <si>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</si>
  <si>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</si>
  <si>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</si>
  <si>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</si>
  <si>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</si>
  <si>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</si>
  <si>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</si>
  <si>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</si>
  <si>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</si>
  <si>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</si>
  <si>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</si>
  <si>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</si>
  <si>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</si>
  <si>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</si>
  <si>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</si>
  <si>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</si>
  <si>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</si>
  <si>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</si>
  <si>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</si>
  <si>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</si>
  <si>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</si>
  <si>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</si>
  <si>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</si>
  <si>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</si>
  <si>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</si>
  <si>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</si>
  <si>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</si>
  <si>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</si>
  <si>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</si>
  <si>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</si>
  <si>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</si>
  <si>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</si>
  <si>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</si>
  <si>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</si>
  <si>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</si>
  <si>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</si>
  <si>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</si>
  <si>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</si>
  <si>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</si>
  <si>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</si>
  <si>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</si>
  <si>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</si>
  <si>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</si>
  <si>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</si>
  <si>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</si>
  <si>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</si>
  <si>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</si>
  <si>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</si>
  <si>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</si>
  <si>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</si>
  <si>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</si>
  <si>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</si>
  <si>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</si>
  <si>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</si>
  <si>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</si>
  <si>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</si>
  <si>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</si>
  <si>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</si>
  <si>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</si>
  <si>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</si>
  <si>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</si>
  <si>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</si>
  <si>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</si>
  <si>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</si>
  <si>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</si>
  <si>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</si>
  <si>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</si>
  <si>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</si>
  <si>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</si>
  <si>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</si>
  <si>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</si>
  <si>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</si>
  <si>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</si>
  <si>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</si>
  <si>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</si>
  <si>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</si>
  <si>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</si>
  <si>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</si>
  <si>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</si>
  <si>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</si>
  <si>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</si>
  <si>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</si>
  <si>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</si>
  <si>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</si>
  <si>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</si>
  <si>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</si>
  <si>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</si>
  <si>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</si>
  <si>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</si>
  <si>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</si>
  <si>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</si>
  <si>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</si>
  <si>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</si>
  <si>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</si>
  <si>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</si>
  <si>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</si>
  <si>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</si>
  <si>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</si>
  <si>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</si>
  <si>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</si>
  <si>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</si>
  <si>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</si>
  <si>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</si>
  <si>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</si>
  <si>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</si>
  <si>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</si>
  <si>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</si>
  <si>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</si>
  <si>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</si>
  <si>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</si>
  <si>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</si>
  <si>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</si>
  <si>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</si>
  <si>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</si>
  <si>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</si>
  <si>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</si>
  <si>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</si>
  <si>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</si>
  <si>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</si>
  <si>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</si>
  <si>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</si>
  <si>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</si>
  <si>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</si>
  <si>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</si>
  <si>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</si>
  <si>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</si>
  <si>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</si>
  <si>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</si>
  <si>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</si>
  <si>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</si>
  <si>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</si>
  <si>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</si>
  <si>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</si>
  <si>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</si>
  <si>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</si>
  <si>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</si>
  <si>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</si>
  <si>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</si>
  <si>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</si>
  <si>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</si>
  <si>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</si>
  <si>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</si>
  <si>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</si>
  <si>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</si>
  <si>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</si>
  <si>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</si>
  <si>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</si>
  <si>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</si>
  <si>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</si>
  <si>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</si>
  <si>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</si>
  <si>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</si>
  <si>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</si>
  <si>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</si>
  <si>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</si>
  <si>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</si>
  <si>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</si>
  <si>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</si>
  <si>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</si>
  <si>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</si>
  <si>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</si>
  <si>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</si>
  <si>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</si>
  <si>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</si>
  <si>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</si>
  <si>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</si>
  <si>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</si>
  <si>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</si>
  <si>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</si>
  <si>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</si>
  <si>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</si>
  <si>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</si>
  <si>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</si>
  <si>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</si>
  <si>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</si>
  <si>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</si>
  <si>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</si>
  <si>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</si>
  <si>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</si>
  <si>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</si>
  <si>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</si>
  <si>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</si>
  <si>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</si>
  <si>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</si>
  <si>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</si>
  <si>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</si>
  <si>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</si>
  <si>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</si>
  <si>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</si>
  <si>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</si>
  <si>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</si>
  <si>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</si>
  <si>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</si>
  <si>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</si>
  <si>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</si>
  <si>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</si>
  <si>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</si>
  <si>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</si>
  <si>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</si>
  <si>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</si>
  <si>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</si>
  <si>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</si>
  <si>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</si>
  <si>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</si>
  <si>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</si>
  <si>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</si>
  <si>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</si>
  <si>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</si>
  <si>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</si>
  <si>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</si>
  <si>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</si>
  <si>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</si>
  <si>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</si>
  <si>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</si>
  <si>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</si>
  <si>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</si>
  <si>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</si>
  <si>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</si>
  <si>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</si>
  <si>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</si>
  <si>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</si>
  <si>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</si>
  <si>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</si>
  <si>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</si>
  <si>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</si>
  <si>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</si>
  <si>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</si>
  <si>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</si>
  <si>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</si>
  <si>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</si>
  <si>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</si>
  <si>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</si>
  <si>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</si>
  <si>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</si>
  <si>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</si>
  <si>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</si>
  <si>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</si>
  <si>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</si>
  <si>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</si>
  <si>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</si>
  <si>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</si>
  <si>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</si>
  <si>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</si>
  <si>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</si>
  <si>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</si>
  <si>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</si>
  <si>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</si>
  <si>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</si>
  <si>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</si>
  <si>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</si>
  <si>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</si>
  <si>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</si>
  <si>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</si>
  <si>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</si>
  <si>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</si>
  <si>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</si>
  <si>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</si>
  <si>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</si>
  <si>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</si>
  <si>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</si>
  <si>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</si>
  <si>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</si>
  <si>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</si>
  <si>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</si>
  <si>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</si>
  <si>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</si>
  <si>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</si>
  <si>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</si>
  <si>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</si>
  <si>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</si>
  <si>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</si>
  <si>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</si>
  <si>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</si>
  <si>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</si>
  <si>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</si>
  <si>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</si>
  <si>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</si>
  <si>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</si>
  <si>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</si>
  <si>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</si>
  <si>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</si>
  <si>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</si>
  <si>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</si>
  <si>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</si>
  <si>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</si>
  <si>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</si>
  <si>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</si>
  <si>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</si>
  <si>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</si>
  <si>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</si>
  <si>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</si>
  <si>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</si>
  <si>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</si>
  <si>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</si>
  <si>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</si>
  <si>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</si>
  <si>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</si>
  <si>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</si>
  <si>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</si>
  <si>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</si>
  <si>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</si>
  <si>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</si>
  <si>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</si>
  <si>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</si>
  <si>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</si>
  <si>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</si>
  <si>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</si>
  <si>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</si>
  <si>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</si>
  <si>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</si>
  <si>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</si>
  <si>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</si>
  <si>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</si>
  <si>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</si>
  <si>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</si>
  <si>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</si>
  <si>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</si>
  <si>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</si>
  <si>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</si>
  <si>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</si>
  <si>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</si>
  <si>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</si>
  <si>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</si>
  <si>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</si>
  <si>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</si>
  <si>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</si>
  <si>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</si>
  <si>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</si>
  <si>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</si>
  <si>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</si>
  <si>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</si>
  <si>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</si>
  <si>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</si>
  <si>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</si>
  <si>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</si>
  <si>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</si>
  <si>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</si>
  <si>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</si>
  <si>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</si>
  <si>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</si>
  <si>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</si>
  <si>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</si>
  <si>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</si>
  <si>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</si>
  <si>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</si>
  <si>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</si>
  <si>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</si>
  <si>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</si>
  <si>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</si>
  <si>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</si>
  <si>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</si>
  <si>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</si>
  <si>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</si>
  <si>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</si>
  <si>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</si>
  <si>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</si>
  <si>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</si>
  <si>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</si>
  <si>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</si>
  <si>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</si>
  <si>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</si>
  <si>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</si>
  <si>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</si>
  <si>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</si>
  <si>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</si>
  <si>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</si>
  <si>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</si>
  <si>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</si>
  <si>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</si>
  <si>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</si>
  <si>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</si>
  <si>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</si>
  <si>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</si>
  <si>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</si>
  <si>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</si>
  <si>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</si>
  <si>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</si>
  <si>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</si>
  <si>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</si>
  <si>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</si>
  <si>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</si>
  <si>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</si>
  <si>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</si>
  <si>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</si>
  <si>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</si>
  <si>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</si>
  <si>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</si>
  <si>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</si>
  <si>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</si>
  <si>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</si>
  <si>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</si>
  <si>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</si>
  <si>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</si>
  <si>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</si>
  <si>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</si>
  <si>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</si>
  <si>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</si>
  <si>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</si>
  <si>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</si>
  <si>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</si>
  <si>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</si>
  <si>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</si>
  <si>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</si>
  <si>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</si>
  <si>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</si>
  <si>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</si>
  <si>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</si>
  <si>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</si>
  <si>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</si>
  <si>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</si>
  <si>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</si>
  <si>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</si>
  <si>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</si>
  <si>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</si>
  <si>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</si>
  <si>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</si>
  <si>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</si>
  <si>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</si>
  <si>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</si>
  <si>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</si>
  <si>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</si>
  <si>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</si>
  <si>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</si>
  <si>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</si>
  <si>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</si>
  <si>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</si>
  <si>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</si>
  <si>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</si>
  <si>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</si>
  <si>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</si>
  <si>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</si>
  <si>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</si>
  <si>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</si>
  <si>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</si>
  <si>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</si>
  <si>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</si>
  <si>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</si>
  <si>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</si>
  <si>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</si>
  <si>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</si>
  <si>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</si>
  <si>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</si>
  <si>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</si>
  <si>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</si>
  <si>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</si>
  <si>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</si>
  <si>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</si>
  <si>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</si>
  <si>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</si>
  <si>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</si>
  <si>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</si>
  <si>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</si>
  <si>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</si>
  <si>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</si>
  <si>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</si>
  <si>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</si>
  <si>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</si>
  <si>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</si>
  <si>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</si>
  <si>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</si>
  <si>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</si>
  <si>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</si>
  <si>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</si>
  <si>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</si>
  <si>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</si>
  <si>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</si>
  <si>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</si>
  <si>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</si>
  <si>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</si>
  <si>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</si>
  <si>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</si>
  <si>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</si>
  <si>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</si>
  <si>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</si>
  <si>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</si>
  <si>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</si>
  <si>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</si>
  <si>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</si>
  <si>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</si>
  <si>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</si>
  <si>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</si>
  <si>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</si>
  <si>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</si>
  <si>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</si>
  <si>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</si>
  <si>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</si>
  <si>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</si>
  <si>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</si>
  <si>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</si>
  <si>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</si>
  <si>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</si>
  <si>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</si>
  <si>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</si>
  <si>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</si>
  <si>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</si>
  <si>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</si>
  <si>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</si>
  <si>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</si>
  <si>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</si>
  <si>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</si>
  <si>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</si>
  <si>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</si>
  <si>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</si>
  <si>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</si>
  <si>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</si>
  <si>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</si>
  <si>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</si>
  <si>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</si>
  <si>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</si>
  <si>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</si>
  <si>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</si>
  <si>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</si>
  <si>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</si>
  <si>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</si>
  <si>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</si>
  <si>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</si>
  <si>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</si>
  <si>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</si>
  <si>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</si>
  <si>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</si>
  <si>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</si>
  <si>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</si>
  <si>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</si>
  <si>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</si>
  <si>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</si>
  <si>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</si>
  <si>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</si>
  <si>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</si>
  <si>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</si>
  <si>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</si>
  <si>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</si>
  <si>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</si>
  <si>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</si>
  <si>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</si>
  <si>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</si>
  <si>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</si>
  <si>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</si>
  <si>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</si>
  <si>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</si>
  <si>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</si>
  <si>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</si>
  <si>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</si>
  <si>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</si>
  <si>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</si>
  <si>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</si>
  <si>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</si>
  <si>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</si>
  <si>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</si>
  <si>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</si>
  <si>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</si>
  <si>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</si>
  <si>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</si>
  <si>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</si>
  <si>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</si>
  <si>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</si>
  <si>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</si>
  <si>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</si>
  <si>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</si>
  <si>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</si>
  <si>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</si>
  <si>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</si>
  <si>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</si>
  <si>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</si>
  <si>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</si>
  <si>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</si>
  <si>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</si>
  <si>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</si>
  <si>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</si>
  <si>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</si>
  <si>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</si>
  <si>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</si>
  <si>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</si>
  <si>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</si>
  <si>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</si>
  <si>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</si>
  <si>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</si>
  <si>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</si>
  <si>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</si>
  <si>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</si>
  <si>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</si>
  <si>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</si>
  <si>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</si>
  <si>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</si>
  <si>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</si>
  <si>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</si>
  <si>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</si>
  <si>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</si>
  <si>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</si>
  <si>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</si>
  <si>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</si>
  <si>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</si>
  <si>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</si>
  <si>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</si>
  <si>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</si>
  <si>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</si>
  <si>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</si>
  <si>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</si>
  <si>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</si>
  <si>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</si>
  <si>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</si>
  <si>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</si>
  <si>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</si>
  <si>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</si>
  <si>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</si>
  <si>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</si>
  <si>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</si>
  <si>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</si>
  <si>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</si>
  <si>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</si>
  <si>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</si>
  <si>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</si>
  <si>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</si>
  <si>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</si>
  <si>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</si>
  <si>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</si>
  <si>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</si>
  <si>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</si>
  <si>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</si>
  <si>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</si>
  <si>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</si>
  <si>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</si>
  <si>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</si>
  <si>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</si>
  <si>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</si>
  <si>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</si>
  <si>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</si>
  <si>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</si>
  <si>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</si>
  <si>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</si>
  <si>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</si>
  <si>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</si>
  <si>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</si>
  <si>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</si>
  <si>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</si>
  <si>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</si>
  <si>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</si>
  <si>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</si>
  <si>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</si>
  <si>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</si>
  <si>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</si>
  <si>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</si>
  <si>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</si>
  <si>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</si>
  <si>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</si>
  <si>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</si>
  <si>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</si>
  <si>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</si>
  <si>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</si>
  <si>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</si>
  <si>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</si>
  <si>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</si>
  <si>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</si>
  <si>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</si>
  <si>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</si>
  <si>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</si>
  <si>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</si>
  <si>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</si>
  <si>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</si>
  <si>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</si>
  <si>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</si>
  <si>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</si>
  <si>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</si>
  <si>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</si>
  <si>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</si>
  <si>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</si>
  <si>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</si>
  <si>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</si>
  <si>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</si>
  <si>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</si>
  <si>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</si>
  <si>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</si>
  <si>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</si>
  <si>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</si>
  <si>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</si>
  <si>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</si>
  <si>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</si>
  <si>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</si>
  <si>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</si>
  <si>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</si>
  <si>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</si>
  <si>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</si>
  <si>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</si>
  <si>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</si>
  <si>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</si>
  <si>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</si>
  <si>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</si>
  <si>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</si>
  <si>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</si>
  <si>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</si>
  <si>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</si>
  <si>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</si>
  <si>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</si>
  <si>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</si>
  <si>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</si>
  <si>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</si>
  <si>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</si>
  <si>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</si>
  <si>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</si>
  <si>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</si>
  <si>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</si>
  <si>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</si>
  <si>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</si>
  <si>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</si>
  <si>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</si>
  <si>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</si>
  <si>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</si>
  <si>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</si>
  <si>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</si>
  <si>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</si>
  <si>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</si>
  <si>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</si>
  <si>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</si>
  <si>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</si>
  <si>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</si>
  <si>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</si>
  <si>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</si>
  <si>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</si>
  <si>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</si>
  <si>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</si>
  <si>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</si>
  <si>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</si>
  <si>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</si>
  <si>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</si>
  <si>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</si>
  <si>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</si>
  <si>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</si>
  <si>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</si>
  <si>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</si>
  <si>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</si>
  <si>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</si>
  <si>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</si>
  <si>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</si>
  <si>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</si>
  <si>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</si>
  <si>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</si>
  <si>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</si>
  <si>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</si>
  <si>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</si>
  <si>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</si>
  <si>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</si>
  <si>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</si>
  <si>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</si>
  <si>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</si>
  <si>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</si>
  <si>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</si>
  <si>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</si>
  <si>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</si>
  <si>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</si>
  <si>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</si>
  <si>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</si>
  <si>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</si>
  <si>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</si>
  <si>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</si>
  <si>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</si>
  <si>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</si>
  <si>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</si>
  <si>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</si>
  <si>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</si>
  <si>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</si>
  <si>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</si>
  <si>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</si>
  <si>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</si>
  <si>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</si>
  <si>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</si>
  <si>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</si>
  <si>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</si>
  <si>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</si>
  <si>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</si>
  <si>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</si>
  <si>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</si>
  <si>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</si>
  <si>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</si>
  <si>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</si>
  <si>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</si>
  <si>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</si>
  <si>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</si>
  <si>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</si>
  <si>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</si>
  <si>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</si>
  <si>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</si>
  <si>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</si>
  <si>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</si>
  <si>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</si>
  <si>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</si>
  <si>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</si>
  <si>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</si>
  <si>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</si>
  <si>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</si>
  <si>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</si>
  <si>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</si>
  <si>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</si>
  <si>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</si>
  <si>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</si>
  <si>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</si>
  <si>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</si>
  <si>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</si>
  <si>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</si>
  <si>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</si>
  <si>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</si>
  <si>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</si>
  <si>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</si>
  <si>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</si>
  <si>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</si>
  <si>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</si>
  <si>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</si>
  <si>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</si>
  <si>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</si>
  <si>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</si>
  <si>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</si>
  <si>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</si>
  <si>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</si>
  <si>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</si>
  <si>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</si>
  <si>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</si>
  <si>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</si>
  <si>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</si>
  <si>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</si>
  <si>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</si>
  <si>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</si>
  <si>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</si>
  <si>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</si>
  <si>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</si>
  <si>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</si>
  <si>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</si>
  <si>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</si>
  <si>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</si>
  <si>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</si>
  <si>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</si>
  <si>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</si>
  <si>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</si>
  <si>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</si>
  <si>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</si>
  <si>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</si>
  <si>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</si>
  <si>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</si>
  <si>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</si>
  <si>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</si>
  <si>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</si>
  <si>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</si>
  <si>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</si>
  <si>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</si>
  <si>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</si>
  <si>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</si>
  <si>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</si>
  <si>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</si>
  <si>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</si>
  <si>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</si>
  <si>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</si>
  <si>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</si>
  <si>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</si>
  <si>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</si>
  <si>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</si>
  <si>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</si>
  <si>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</si>
  <si>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</si>
  <si>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</si>
  <si>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</si>
  <si>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</si>
  <si>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</si>
  <si>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</si>
  <si>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</si>
  <si>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</si>
  <si>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</si>
  <si>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</si>
  <si>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</si>
  <si>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</si>
  <si>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</si>
  <si>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</si>
  <si>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</si>
  <si>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</si>
  <si>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</si>
  <si>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</si>
  <si>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</si>
  <si>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</si>
  <si>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</si>
  <si>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</si>
  <si>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</si>
  <si>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</si>
  <si>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</si>
  <si>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</si>
  <si>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</si>
  <si>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</si>
  <si>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</si>
  <si>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</si>
  <si>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</si>
  <si>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</si>
  <si>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</si>
  <si>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</si>
  <si>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</si>
  <si>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</si>
  <si>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</si>
  <si>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</si>
  <si>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</si>
  <si>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</si>
  <si>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</si>
  <si>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</si>
  <si>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</si>
  <si>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</si>
  <si>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</si>
  <si>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</si>
  <si>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</si>
  <si>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</si>
  <si>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</si>
  <si>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</si>
  <si>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</si>
  <si>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</si>
  <si>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</si>
  <si>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</si>
  <si>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</si>
  <si>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</si>
  <si>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</si>
  <si>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</si>
  <si>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</si>
  <si>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</si>
  <si>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</si>
  <si>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</si>
  <si>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</si>
  <si>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</si>
  <si>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</si>
  <si>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</si>
  <si>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</si>
  <si>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</si>
  <si>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</si>
  <si>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</si>
  <si>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</si>
  <si>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</si>
  <si>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</si>
  <si>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</si>
  <si>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</si>
  <si>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</si>
  <si>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</si>
  <si>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</si>
  <si>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</si>
  <si>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</si>
  <si>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</si>
  <si>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</si>
  <si>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</si>
  <si>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</si>
  <si>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</si>
  <si>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</si>
  <si>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</si>
  <si>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</si>
  <si>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</si>
  <si>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</si>
  <si>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</si>
  <si>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</si>
  <si>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</si>
  <si>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</si>
  <si>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</si>
  <si>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</si>
  <si>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</si>
  <si>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</si>
  <si>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</si>
  <si>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</si>
  <si>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</si>
  <si>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</si>
  <si>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</si>
  <si>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</si>
  <si>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</si>
  <si>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</si>
  <si>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</si>
  <si>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</si>
  <si>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</si>
  <si>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</si>
  <si>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</si>
  <si>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</si>
  <si>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</si>
  <si>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</si>
  <si>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</si>
  <si>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</si>
  <si>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</si>
  <si>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</si>
  <si>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</si>
  <si>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</si>
  <si>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</si>
  <si>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</si>
  <si>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</si>
  <si>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</si>
  <si>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</si>
  <si>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</si>
  <si>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</si>
  <si>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</si>
  <si>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</si>
  <si>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</si>
  <si>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</si>
  <si>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</si>
  <si>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</si>
  <si>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</si>
  <si>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</si>
  <si>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</si>
  <si>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</si>
  <si>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</si>
  <si>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</si>
  <si>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</si>
  <si>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</si>
  <si>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</si>
  <si>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</si>
  <si>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</si>
  <si>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</si>
  <si>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</si>
  <si>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</si>
  <si>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</si>
  <si>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</si>
  <si>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</si>
  <si>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</si>
  <si>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</si>
  <si>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</si>
  <si>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</si>
  <si>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</si>
  <si>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</si>
  <si>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</si>
  <si>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</si>
  <si>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</si>
  <si>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</si>
  <si>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</si>
  <si>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</si>
  <si>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</si>
  <si>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</si>
  <si>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</si>
  <si>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</si>
  <si>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</si>
  <si>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</si>
  <si>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</si>
  <si>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</si>
  <si>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</si>
  <si>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</si>
  <si>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</si>
  <si>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</si>
  <si>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</si>
  <si>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</si>
  <si>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</si>
  <si>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</si>
  <si>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</si>
  <si>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</si>
  <si>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</si>
  <si>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</si>
  <si>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</si>
  <si>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</si>
  <si>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</si>
  <si>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</si>
  <si>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</si>
  <si>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</si>
  <si>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</si>
  <si>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</si>
  <si>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</si>
  <si>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</si>
  <si>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</si>
  <si>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</si>
  <si>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</si>
  <si>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</si>
  <si>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</si>
  <si>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</si>
  <si>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</si>
  <si>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</si>
  <si>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</si>
  <si>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</si>
  <si>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</si>
  <si>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</si>
  <si>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</si>
  <si>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</si>
  <si>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</si>
  <si>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</si>
  <si>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</si>
  <si>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</si>
  <si>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</si>
  <si>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</si>
  <si>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</si>
  <si>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</si>
  <si>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</si>
  <si>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</si>
  <si>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</si>
  <si>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</si>
  <si>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</si>
  <si>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</si>
  <si>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</si>
  <si>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</si>
  <si>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</si>
  <si>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</si>
  <si>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</si>
  <si>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</si>
  <si>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</si>
  <si>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</si>
  <si>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</si>
  <si>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</si>
  <si>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</si>
  <si>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</si>
  <si>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</si>
  <si>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</si>
  <si>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</si>
  <si>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</si>
  <si>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</si>
  <si>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</si>
  <si>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</si>
  <si>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</si>
  <si>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</si>
  <si>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</si>
  <si>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</si>
  <si>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</si>
  <si>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</si>
  <si>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</si>
  <si>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</si>
  <si>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</si>
  <si>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</si>
  <si>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</si>
  <si>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</si>
  <si>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</si>
  <si>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</si>
  <si>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</si>
  <si>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</si>
  <si>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</si>
  <si>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</si>
  <si>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</si>
  <si>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</si>
  <si>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</si>
  <si>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</si>
  <si>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</si>
  <si>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</si>
  <si>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</si>
  <si>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</si>
  <si>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</si>
  <si>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</si>
  <si>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</si>
  <si>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</si>
  <si>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</si>
  <si>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</si>
  <si>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</si>
  <si>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</si>
  <si>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</si>
  <si>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</si>
  <si>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</si>
  <si>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</si>
  <si>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</si>
  <si>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</si>
  <si>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</si>
  <si>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</si>
  <si>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</si>
  <si>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</si>
  <si>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</si>
  <si>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</si>
  <si>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</si>
  <si>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</si>
  <si>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</si>
  <si>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</si>
  <si>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</si>
  <si>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</si>
  <si>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</si>
  <si>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</si>
  <si>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</si>
  <si>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</si>
  <si>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</si>
  <si>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</si>
  <si>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</si>
  <si>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</si>
  <si>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</si>
  <si>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</si>
  <si>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</si>
  <si>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</si>
  <si>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</si>
  <si>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</si>
  <si>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</si>
  <si>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</si>
  <si>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</si>
  <si>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</si>
  <si>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</si>
  <si>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</si>
  <si>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</si>
  <si>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</si>
  <si>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</si>
  <si>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</si>
  <si>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</si>
  <si>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</si>
  <si>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</si>
  <si>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</si>
  <si>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</si>
  <si>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</si>
  <si>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</si>
  <si>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</si>
  <si>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</si>
  <si>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</si>
  <si>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</si>
  <si>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</si>
  <si>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</si>
  <si>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</si>
  <si>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</si>
  <si>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</si>
  <si>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</si>
  <si>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</si>
  <si>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</si>
  <si>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</si>
  <si>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</si>
  <si>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</si>
  <si>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</si>
  <si>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</si>
  <si>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</si>
  <si>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</si>
  <si>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</si>
  <si>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</si>
  <si>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</si>
  <si>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</si>
  <si>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</si>
  <si>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</si>
  <si>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</si>
  <si>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</si>
  <si>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</si>
  <si>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</si>
  <si>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</si>
  <si>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</si>
  <si>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</si>
  <si>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</si>
  <si>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</si>
  <si>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</si>
  <si>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</si>
  <si>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</si>
  <si>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</si>
  <si>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</si>
  <si>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</si>
  <si>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</si>
  <si>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</si>
  <si>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</si>
  <si>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</si>
  <si>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</si>
  <si>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</si>
  <si>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</si>
  <si>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</si>
  <si>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</si>
  <si>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</si>
  <si>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</si>
  <si>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</si>
  <si>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</si>
  <si>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</si>
  <si>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</si>
  <si>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</si>
  <si>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</si>
  <si>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</si>
  <si>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</si>
  <si>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</si>
  <si>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</si>
  <si>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</si>
  <si>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</si>
  <si>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</si>
  <si>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</si>
  <si>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</si>
  <si>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</si>
  <si>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</si>
  <si>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</si>
  <si>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</si>
  <si>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</si>
  <si>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</si>
  <si>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</si>
  <si>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</si>
  <si>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</si>
  <si>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</si>
  <si>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</si>
  <si>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</si>
  <si>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</si>
  <si>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</si>
  <si>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</si>
  <si>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</si>
  <si>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</si>
  <si>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</si>
  <si>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</si>
  <si>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</si>
  <si>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</si>
  <si>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</si>
  <si>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</si>
  <si>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</si>
  <si>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</si>
  <si>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</si>
  <si>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</si>
  <si>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</si>
  <si>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</si>
  <si>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</si>
  <si>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</si>
  <si>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</si>
  <si>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</si>
  <si>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</si>
  <si>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</si>
  <si>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</si>
  <si>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</si>
  <si>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</si>
  <si>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</si>
  <si>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</si>
  <si>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</si>
  <si>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</si>
  <si>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</si>
  <si>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</si>
  <si>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</si>
  <si>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</si>
  <si>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</si>
  <si>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</si>
  <si>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</si>
  <si>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</si>
  <si>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</si>
  <si>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</si>
  <si>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</si>
  <si>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</si>
  <si>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</si>
  <si>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</si>
  <si>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</si>
  <si>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</si>
  <si>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</si>
  <si>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</si>
  <si>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</si>
  <si>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</si>
  <si>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</si>
  <si>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</si>
  <si>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</si>
  <si>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</si>
  <si>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</si>
  <si>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</si>
  <si>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</si>
  <si>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</si>
  <si>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</si>
  <si>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</si>
  <si>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</si>
  <si>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</si>
  <si>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</si>
  <si>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</si>
  <si>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</si>
  <si>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</si>
  <si>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</si>
  <si>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</si>
  <si>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</si>
  <si>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</si>
  <si>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</si>
  <si>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</si>
  <si>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</si>
  <si>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</si>
  <si>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</si>
  <si>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</si>
  <si>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</si>
  <si>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</si>
  <si>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</si>
  <si>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</si>
  <si>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</si>
  <si>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</si>
  <si>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</si>
  <si>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</si>
  <si>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</si>
  <si>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</si>
  <si>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</si>
  <si>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</si>
  <si>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</si>
  <si>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</si>
  <si>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</si>
  <si>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</si>
  <si>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</si>
  <si>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</si>
  <si>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</si>
  <si>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</si>
  <si>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</si>
  <si>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</si>
  <si>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</si>
  <si>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</si>
  <si>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</si>
  <si>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</si>
  <si>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</si>
  <si>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</si>
  <si>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</si>
  <si>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</si>
  <si>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</si>
  <si>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</si>
  <si>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</si>
  <si>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</si>
  <si>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</si>
  <si>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</si>
  <si>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</si>
  <si>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</si>
  <si>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</si>
  <si>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</si>
  <si>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</si>
  <si>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</si>
  <si>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</si>
  <si>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</si>
  <si>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</si>
  <si>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</si>
  <si>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</si>
  <si>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</si>
  <si>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</si>
  <si>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</si>
  <si>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</si>
  <si>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</si>
  <si>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</si>
  <si>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</si>
  <si>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</si>
  <si>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</si>
  <si>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</si>
  <si>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</si>
  <si>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</si>
  <si>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</si>
  <si>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</si>
  <si>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</si>
  <si>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</si>
  <si>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</si>
  <si>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</si>
  <si>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</si>
  <si>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</si>
  <si>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</si>
  <si>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</si>
  <si>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</si>
  <si>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</si>
  <si>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</si>
  <si>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</si>
  <si>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</si>
  <si>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</si>
  <si>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</si>
  <si>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</si>
  <si>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</si>
  <si>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</si>
  <si>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</si>
  <si>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</si>
  <si>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</si>
  <si>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</si>
  <si>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</si>
  <si>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</si>
  <si>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</si>
  <si>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</si>
  <si>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</si>
  <si>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</si>
  <si>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</si>
  <si>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</si>
  <si>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</si>
  <si>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</si>
  <si>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</si>
  <si>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</si>
  <si>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</si>
  <si>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</si>
  <si>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</si>
  <si>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</si>
  <si>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</si>
  <si>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</si>
  <si>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</si>
  <si>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</si>
  <si>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</si>
  <si>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</si>
  <si>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</si>
  <si>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</si>
  <si>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</si>
  <si>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</si>
  <si>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</si>
  <si>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</si>
  <si>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</si>
  <si>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</si>
  <si>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</si>
  <si>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</si>
  <si>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</si>
  <si>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</si>
  <si>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</si>
  <si>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</si>
  <si>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</si>
  <si>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</si>
  <si>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</si>
  <si>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</si>
  <si>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</si>
  <si>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</si>
  <si>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</si>
  <si>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</si>
  <si>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</si>
  <si>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</si>
  <si>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</si>
  <si>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</si>
  <si>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</si>
  <si>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</si>
  <si>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</si>
  <si>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</si>
  <si>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</si>
  <si>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</si>
  <si>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</si>
  <si>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</si>
  <si>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</si>
  <si>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</si>
  <si>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</si>
  <si>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</si>
  <si>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</si>
  <si>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</si>
  <si>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</si>
  <si>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</si>
  <si>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</si>
  <si>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</si>
  <si>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</si>
  <si>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</si>
  <si>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</si>
  <si>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</si>
  <si>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</si>
  <si>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</si>
  <si>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</si>
  <si>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</si>
  <si>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</si>
  <si>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</si>
  <si>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</si>
  <si>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</si>
  <si>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</si>
  <si>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</si>
  <si>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</si>
  <si>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</si>
  <si>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</si>
  <si>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</si>
  <si>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</si>
  <si>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</si>
  <si>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</si>
  <si>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</si>
  <si>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</si>
  <si>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</si>
  <si>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</si>
  <si>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</si>
  <si>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</si>
  <si>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</si>
  <si>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</si>
  <si>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</si>
  <si>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</si>
  <si>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</si>
  <si>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</si>
  <si>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</si>
  <si>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</si>
  <si>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</si>
  <si>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</si>
  <si>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</si>
  <si>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</si>
  <si>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</si>
  <si>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</si>
  <si>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</si>
  <si>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</si>
  <si>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</si>
  <si>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</si>
  <si>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</si>
  <si>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</si>
  <si>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</si>
  <si>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</si>
  <si>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</si>
  <si>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</si>
  <si>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</si>
  <si>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</si>
  <si>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</si>
  <si>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</si>
  <si>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</si>
  <si>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</si>
  <si>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</si>
  <si>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</si>
  <si>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</si>
  <si>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</si>
  <si>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</si>
  <si>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</si>
  <si>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</si>
  <si>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</si>
  <si>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</si>
  <si>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</si>
  <si>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</si>
  <si>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</si>
  <si>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</si>
  <si>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</si>
  <si>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</si>
  <si>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</si>
  <si>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</si>
  <si>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</si>
  <si>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</si>
  <si>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</si>
  <si>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</si>
  <si>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</si>
  <si>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</si>
  <si>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</si>
  <si>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</si>
  <si>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</si>
  <si>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</si>
  <si>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</si>
  <si>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</si>
  <si>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</si>
  <si>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</si>
  <si>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</si>
  <si>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</si>
  <si>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</si>
  <si>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</si>
  <si>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</si>
  <si>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</si>
  <si>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</si>
  <si>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</si>
  <si>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</si>
  <si>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</si>
  <si>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</si>
  <si>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</si>
  <si>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</si>
  <si>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</si>
  <si>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</si>
  <si>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</si>
  <si>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</si>
  <si>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</si>
  <si>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</si>
  <si>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</si>
  <si>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</si>
  <si>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</si>
  <si>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</si>
  <si>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</si>
  <si>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</si>
  <si>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</si>
  <si>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</si>
  <si>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</si>
  <si>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</si>
  <si>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</si>
  <si>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</si>
  <si>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</si>
  <si>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</si>
  <si>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</si>
  <si>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</si>
  <si>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</si>
  <si>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</si>
  <si>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</si>
  <si>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</si>
  <si>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</si>
  <si>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</si>
  <si>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</si>
  <si>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</si>
  <si>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</si>
  <si>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</si>
  <si>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</si>
  <si>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</si>
  <si>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</si>
  <si>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</si>
  <si>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</si>
  <si>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</si>
  <si>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</si>
  <si>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</si>
  <si>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</si>
  <si>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</si>
  <si>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</si>
  <si>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</si>
  <si>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</si>
  <si>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</si>
  <si>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</si>
  <si>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</si>
  <si>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</si>
  <si>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</si>
  <si>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</si>
  <si>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</si>
  <si>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</si>
  <si>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</si>
  <si>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</si>
  <si>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</si>
  <si>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</si>
  <si>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</si>
  <si>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</si>
  <si>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</si>
  <si>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</si>
  <si>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</si>
  <si>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</si>
  <si>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</si>
  <si>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</si>
  <si>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</si>
  <si>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</si>
  <si>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</si>
  <si>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</si>
  <si>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</si>
  <si>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</si>
  <si>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</si>
  <si>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</si>
  <si>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</si>
  <si>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</si>
  <si>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</si>
  <si>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</si>
  <si>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</si>
  <si>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</si>
  <si>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</si>
  <si>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</si>
  <si>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</si>
  <si>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</si>
  <si>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</si>
  <si>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</si>
  <si>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</si>
  <si>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</si>
  <si>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</si>
  <si>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</si>
  <si>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</si>
  <si>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</si>
  <si>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</si>
  <si>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</si>
  <si>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</si>
  <si>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</si>
  <si>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</si>
  <si>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</si>
  <si>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</si>
  <si>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</si>
  <si>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</si>
  <si>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</si>
  <si>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</si>
  <si>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</si>
  <si>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</si>
  <si>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</si>
  <si>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</si>
  <si>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</si>
  <si>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</si>
  <si>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</si>
  <si>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</si>
  <si>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</si>
  <si>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</si>
  <si>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</si>
  <si>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</si>
  <si>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</si>
  <si>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</si>
  <si>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</si>
  <si>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</si>
  <si>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</si>
  <si>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</si>
  <si>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</si>
  <si>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</si>
  <si>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</si>
  <si>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</si>
  <si>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</si>
  <si>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</si>
  <si>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</si>
  <si>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</si>
  <si>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</si>
  <si>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</si>
  <si>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</si>
  <si>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</si>
  <si>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</si>
  <si>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</si>
  <si>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</si>
  <si>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</si>
  <si>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</si>
  <si>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</si>
  <si>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</si>
  <si>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</si>
  <si>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</si>
  <si>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</si>
  <si>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</si>
  <si>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</si>
  <si>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</si>
  <si>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</si>
  <si>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</si>
  <si>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</si>
  <si>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</si>
  <si>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</si>
  <si>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</si>
  <si>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</si>
  <si>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</si>
  <si>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</si>
  <si>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</si>
  <si>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</si>
  <si>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</si>
  <si>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</si>
  <si>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</si>
  <si>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</si>
  <si>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</si>
  <si>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</si>
  <si>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</si>
  <si>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</si>
  <si>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</si>
  <si>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</si>
  <si>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</si>
  <si>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</si>
  <si>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</si>
  <si>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</si>
  <si>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</si>
  <si>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</si>
  <si>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</si>
  <si>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</si>
  <si>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</si>
  <si>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</si>
  <si>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</si>
  <si>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</si>
  <si>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</si>
  <si>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</si>
  <si>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</si>
  <si>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</si>
  <si>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</si>
  <si>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</si>
  <si>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</si>
  <si>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</si>
  <si>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</si>
  <si>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</si>
  <si>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</si>
  <si>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</si>
  <si>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</si>
  <si>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</si>
  <si>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</si>
  <si>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</si>
  <si>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</si>
  <si>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</si>
  <si>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</si>
  <si>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</si>
  <si>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</si>
  <si>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</si>
  <si>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</si>
  <si>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</si>
  <si>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</si>
  <si>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</si>
  <si>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</si>
  <si>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</si>
  <si>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</si>
  <si>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</si>
  <si>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</si>
  <si>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</si>
  <si>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</si>
  <si>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</si>
  <si>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</si>
  <si>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</si>
  <si>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</si>
  <si>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</si>
  <si>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</si>
  <si>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</si>
  <si>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</si>
  <si>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</si>
  <si>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</si>
  <si>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</si>
  <si>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</si>
  <si>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</si>
  <si>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</si>
  <si>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</si>
  <si>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</si>
  <si>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</si>
  <si>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</si>
  <si>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</si>
  <si>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</si>
  <si>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</si>
  <si>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</si>
  <si>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</si>
  <si>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</si>
  <si>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</si>
  <si>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</si>
  <si>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</si>
  <si>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</si>
  <si>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</si>
  <si>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</si>
  <si>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</si>
  <si>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</si>
  <si>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</si>
  <si>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</si>
  <si>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</si>
  <si>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</si>
  <si>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</si>
  <si>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</si>
  <si>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</si>
  <si>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</si>
  <si>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</si>
  <si>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</si>
  <si>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</si>
  <si>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</si>
  <si>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</si>
  <si>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</si>
  <si>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</si>
  <si>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</si>
  <si>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</si>
  <si>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</si>
  <si>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</si>
  <si>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</si>
  <si>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</si>
  <si>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</si>
  <si>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</si>
  <si>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</si>
  <si>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</si>
  <si>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</si>
  <si>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</si>
  <si>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</si>
  <si>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</si>
  <si>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</si>
  <si>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</si>
  <si>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</si>
  <si>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</si>
  <si>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</si>
  <si>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</si>
  <si>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</si>
  <si>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</si>
  <si>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</si>
  <si>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</si>
  <si>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</si>
  <si>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</si>
  <si>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</si>
  <si>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</si>
  <si>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</si>
  <si>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</si>
  <si>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</si>
  <si>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</si>
  <si>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</si>
  <si>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</si>
  <si>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</si>
  <si>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</si>
  <si>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</si>
  <si>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</si>
  <si>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</si>
  <si>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</si>
  <si>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</si>
  <si>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</si>
  <si>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</si>
  <si>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</si>
  <si>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</si>
  <si>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</si>
  <si>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</si>
  <si>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</si>
  <si>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</si>
  <si>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</si>
  <si>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</si>
  <si>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</si>
  <si>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</si>
  <si>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</si>
  <si>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</si>
  <si>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</si>
  <si>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</si>
  <si>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</si>
  <si>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</si>
  <si>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</si>
  <si>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</si>
  <si>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</si>
  <si>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</si>
  <si>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</si>
  <si>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</si>
  <si>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</si>
  <si>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</si>
  <si>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</si>
  <si>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</si>
  <si>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</si>
  <si>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</si>
  <si>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</si>
  <si>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</si>
  <si>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</si>
  <si>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</si>
  <si>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</si>
  <si>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</si>
  <si>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</si>
  <si>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</si>
  <si>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</si>
  <si>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</si>
  <si>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</si>
  <si>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</si>
  <si>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</si>
  <si>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</si>
  <si>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</si>
  <si>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</si>
  <si>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</si>
  <si>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</si>
  <si>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</si>
  <si>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</si>
  <si>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</si>
  <si>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</si>
  <si>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</si>
  <si>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</si>
  <si>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</si>
  <si>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</si>
  <si>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</si>
  <si>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</si>
  <si>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</si>
  <si>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</si>
  <si>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</si>
  <si>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</si>
  <si>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</si>
  <si>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</si>
  <si>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</si>
  <si>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</si>
  <si>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</si>
  <si>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</si>
  <si>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</si>
  <si>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</si>
  <si>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</si>
  <si>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</si>
  <si>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</si>
  <si>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</si>
  <si>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</si>
  <si>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</si>
  <si>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</si>
  <si>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</si>
  <si>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</si>
  <si>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</si>
  <si>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</si>
  <si>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</si>
  <si>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</si>
  <si>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</si>
  <si>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</si>
  <si>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</si>
  <si>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</si>
  <si>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</si>
  <si>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</si>
  <si>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</si>
  <si>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</si>
  <si>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</si>
  <si>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</si>
  <si>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</si>
  <si>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</si>
  <si>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</si>
  <si>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</si>
  <si>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</si>
  <si>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</si>
  <si>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</si>
  <si>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</si>
  <si>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</si>
  <si>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</si>
  <si>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</si>
  <si>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</si>
  <si>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</si>
  <si>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</si>
  <si>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</si>
  <si>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</si>
  <si>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</si>
  <si>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</si>
  <si>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</si>
  <si>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</si>
  <si>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</si>
  <si>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</si>
  <si>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</si>
  <si>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</si>
  <si>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</si>
  <si>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</si>
  <si>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</si>
  <si>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</si>
  <si>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</si>
  <si>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</si>
  <si>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</si>
  <si>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</si>
  <si>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</si>
  <si>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</si>
  <si>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</si>
  <si>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</si>
  <si>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</si>
  <si>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</si>
  <si>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</si>
  <si>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</si>
  <si>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</si>
  <si>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</si>
  <si>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</si>
  <si>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</si>
  <si>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</si>
  <si>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</si>
  <si>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</si>
  <si>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</si>
  <si>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</si>
  <si>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</si>
  <si>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</si>
  <si>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</si>
  <si>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</si>
  <si>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</si>
  <si>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</si>
  <si>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</si>
  <si>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</si>
  <si>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</si>
  <si>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</si>
  <si>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</si>
  <si>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</si>
  <si>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</si>
  <si>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</si>
  <si>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</si>
  <si>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</si>
  <si>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</si>
  <si>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</si>
  <si>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</si>
  <si>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</si>
  <si>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</si>
  <si>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</si>
  <si>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</si>
  <si>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</si>
  <si>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</si>
  <si>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</si>
  <si>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</si>
  <si>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</si>
  <si>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</si>
  <si>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</si>
  <si>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</si>
  <si>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</si>
  <si>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</si>
  <si>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</si>
  <si>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</si>
  <si>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</si>
  <si>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</si>
  <si>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</si>
  <si>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</si>
  <si>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</si>
  <si>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</si>
  <si>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</si>
  <si>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</si>
  <si>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</si>
  <si>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</si>
  <si>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</si>
  <si>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</si>
  <si>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</si>
  <si>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</si>
  <si>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</si>
  <si>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</si>
  <si>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</si>
  <si>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</si>
  <si>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</si>
  <si>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</si>
  <si>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</si>
  <si>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</si>
  <si>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</si>
  <si>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</si>
  <si>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</si>
  <si>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</si>
  <si>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</si>
  <si>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</si>
  <si>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</si>
  <si>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</si>
  <si>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</si>
  <si>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</si>
  <si>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</si>
  <si>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</si>
  <si>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</si>
  <si>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</si>
  <si>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</si>
  <si>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</si>
  <si>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</si>
  <si>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</si>
  <si>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</si>
  <si>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</si>
  <si>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</si>
  <si>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</si>
  <si>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</si>
  <si>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</si>
  <si>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</si>
  <si>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</si>
  <si>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</si>
  <si>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</si>
  <si>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</si>
  <si>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</si>
  <si>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</si>
  <si>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</si>
  <si>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</si>
  <si>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</si>
  <si>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</si>
  <si>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</si>
  <si>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</si>
  <si>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</si>
  <si>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</si>
  <si>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</si>
  <si>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</si>
  <si>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</si>
  <si>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</si>
  <si>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</si>
  <si>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</si>
  <si>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</si>
  <si>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</si>
  <si>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</si>
  <si>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</si>
  <si>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</si>
  <si>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</si>
  <si>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</si>
  <si>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</si>
  <si>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</si>
  <si>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</si>
  <si>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</si>
  <si>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</si>
  <si>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</si>
  <si>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</si>
  <si>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</si>
  <si>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</si>
  <si>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</si>
  <si>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</si>
  <si>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</si>
  <si>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</si>
  <si>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</si>
  <si>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</si>
  <si>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</si>
  <si>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</si>
  <si>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</si>
  <si>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</si>
  <si>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</si>
  <si>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</si>
  <si>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</si>
  <si>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</si>
  <si>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</si>
  <si>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</si>
  <si>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</si>
  <si>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</si>
  <si>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</si>
  <si>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</si>
  <si>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</si>
  <si>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</si>
  <si>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</si>
  <si>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</si>
  <si>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</si>
  <si>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</si>
  <si>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</si>
  <si>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</si>
  <si>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</si>
  <si>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</si>
  <si>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</si>
  <si>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</si>
  <si>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</si>
  <si>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</si>
  <si>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</si>
  <si>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</si>
  <si>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</si>
  <si>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</si>
  <si>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</si>
  <si>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</si>
  <si>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</si>
  <si>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</si>
  <si>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</si>
  <si>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</si>
  <si>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</si>
  <si>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</si>
  <si>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</si>
  <si>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</si>
  <si>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</si>
  <si>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</si>
  <si>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</si>
  <si>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</si>
  <si>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</si>
  <si>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</si>
  <si>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</si>
  <si>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</si>
  <si>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</si>
  <si>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</si>
  <si>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</si>
  <si>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</si>
  <si>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</si>
  <si>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</si>
  <si>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</si>
  <si>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</si>
  <si>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</si>
  <si>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</si>
  <si>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</si>
  <si>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</si>
  <si>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</si>
  <si>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</si>
  <si>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</si>
  <si>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</si>
  <si>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</si>
  <si>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</si>
  <si>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</si>
  <si>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</si>
  <si>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</si>
  <si>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</si>
  <si>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</si>
  <si>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</si>
  <si>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</si>
  <si>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</si>
  <si>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</si>
  <si>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</si>
  <si>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</si>
  <si>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</si>
  <si>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</si>
  <si>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</si>
  <si>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</si>
  <si>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</si>
  <si>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</si>
  <si>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</si>
  <si>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</si>
  <si>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</si>
  <si>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</si>
  <si>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</si>
  <si>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</si>
  <si>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</si>
  <si>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</si>
  <si>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</si>
  <si>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</si>
  <si>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</si>
  <si>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</si>
  <si>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</si>
  <si>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</si>
  <si>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</si>
  <si>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</si>
  <si>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</si>
  <si>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</si>
  <si>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</si>
  <si>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</si>
  <si>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</si>
  <si>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</si>
  <si>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</si>
  <si>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</si>
  <si>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</si>
  <si>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</si>
  <si>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</si>
  <si>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</si>
  <si>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</si>
  <si>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</si>
  <si>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</si>
  <si>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</si>
  <si>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</si>
  <si>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</si>
  <si>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</si>
  <si>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</si>
  <si>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</si>
  <si>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</si>
  <si>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</si>
  <si>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</si>
  <si>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</si>
  <si>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</si>
  <si>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</si>
  <si>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</si>
  <si>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</si>
  <si>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</si>
  <si>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</si>
  <si>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</si>
  <si>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</si>
  <si>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</si>
  <si>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</si>
  <si>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</si>
  <si>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</si>
  <si>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</si>
  <si>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</si>
  <si>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</si>
  <si>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</si>
  <si>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</si>
  <si>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</si>
  <si>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</si>
  <si>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</si>
  <si>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</si>
  <si>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</si>
  <si>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</si>
  <si>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</si>
  <si>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</si>
  <si>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</si>
  <si>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</si>
  <si>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</si>
  <si>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</si>
  <si>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</si>
  <si>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</si>
  <si>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</si>
  <si>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</si>
  <si>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</si>
  <si>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</si>
  <si>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</si>
  <si>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</si>
  <si>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</si>
  <si>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</si>
  <si>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</si>
  <si>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</si>
  <si>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</si>
  <si>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</si>
  <si>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</si>
  <si>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</si>
  <si>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</si>
  <si>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</si>
  <si>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</si>
  <si>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</si>
  <si>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</si>
  <si>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</si>
  <si>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</si>
  <si>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</si>
  <si>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</si>
  <si>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</si>
  <si>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</si>
  <si>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</si>
  <si>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</si>
  <si>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</si>
  <si>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</si>
  <si>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</si>
  <si>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</si>
  <si>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</si>
  <si>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</si>
  <si>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</si>
  <si>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</si>
  <si>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</si>
  <si>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</si>
  <si>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</si>
  <si>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</si>
  <si>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</si>
  <si>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</si>
  <si>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</si>
  <si>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</si>
  <si>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</si>
  <si>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</si>
  <si>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</si>
  <si>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</si>
  <si>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</si>
  <si>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</si>
  <si>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</si>
  <si>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</si>
  <si>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</si>
  <si>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</si>
  <si>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</si>
  <si>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</si>
  <si>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</si>
  <si>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</si>
  <si>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</si>
  <si>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</si>
  <si>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</si>
  <si>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</si>
  <si>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</si>
  <si>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</si>
  <si>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</si>
  <si>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</si>
  <si>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</si>
  <si>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</si>
  <si>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</si>
  <si>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</si>
  <si>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</si>
  <si>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</si>
  <si>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</si>
  <si>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</si>
  <si>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</si>
  <si>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</si>
  <si>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</si>
  <si>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</si>
  <si>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</si>
  <si>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</si>
  <si>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</si>
  <si>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</si>
  <si>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</si>
  <si>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</si>
  <si>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</si>
  <si>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</si>
  <si>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</si>
  <si>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</si>
  <si>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</si>
  <si>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</si>
  <si>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</si>
  <si>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</si>
  <si>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</si>
  <si>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</si>
  <si>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</si>
  <si>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</si>
  <si>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</si>
  <si>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</si>
  <si>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</si>
  <si>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</si>
  <si>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</si>
  <si>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</si>
  <si>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</si>
  <si>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</si>
  <si>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</si>
  <si>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</si>
  <si>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</si>
  <si>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</si>
  <si>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</si>
  <si>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</si>
  <si>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</si>
  <si>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</si>
  <si>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</si>
  <si>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</si>
  <si>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</si>
  <si>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</si>
  <si>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</si>
  <si>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</si>
  <si>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</si>
  <si>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</si>
  <si>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</si>
  <si>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</si>
  <si>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</si>
  <si>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</si>
  <si>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</si>
  <si>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</si>
  <si>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</si>
  <si>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</si>
  <si>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</si>
  <si>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</si>
  <si>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</si>
  <si>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</si>
  <si>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</si>
  <si>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</si>
  <si>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</si>
  <si>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</si>
  <si>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</si>
  <si>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</si>
  <si>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</si>
  <si>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</si>
  <si>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</si>
  <si>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</si>
  <si>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</si>
  <si>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</si>
  <si>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</si>
  <si>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</si>
  <si>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</si>
  <si>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</si>
  <si>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</si>
  <si>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</si>
  <si>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</si>
  <si>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</si>
  <si>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</si>
  <si>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</si>
  <si>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</si>
  <si>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</si>
  <si>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</si>
  <si>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</si>
  <si>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</si>
  <si>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</si>
  <si>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</si>
  <si>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</si>
  <si>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</si>
  <si>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</si>
  <si>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</si>
  <si>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</si>
  <si>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</si>
  <si>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</si>
  <si>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</si>
  <si>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</si>
  <si>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</si>
  <si>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</si>
  <si>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</si>
  <si>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</si>
  <si>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</si>
  <si>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</si>
  <si>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</si>
  <si>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</si>
  <si>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</si>
  <si>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</si>
  <si>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</si>
  <si>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</si>
  <si>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</si>
  <si>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</si>
  <si>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</si>
  <si>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</si>
  <si>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</si>
  <si>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</si>
  <si>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</si>
  <si>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</si>
  <si>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</si>
  <si>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</si>
  <si>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</si>
  <si>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</si>
  <si>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</si>
  <si>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</si>
  <si>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</si>
  <si>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</si>
  <si>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</si>
  <si>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</si>
  <si>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</si>
  <si>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</si>
  <si>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</si>
  <si>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</si>
  <si>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</si>
  <si>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</si>
  <si>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</si>
  <si>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</si>
  <si>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</si>
  <si>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</si>
  <si>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</si>
  <si>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</si>
  <si>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</si>
  <si>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</si>
  <si>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</si>
  <si>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</si>
  <si>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</si>
  <si>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</si>
  <si>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</si>
  <si>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</si>
  <si>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</si>
  <si>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</si>
  <si>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</si>
  <si>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</si>
  <si>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</si>
  <si>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</si>
  <si>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</si>
  <si>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</si>
  <si>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</si>
  <si>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</si>
  <si>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</si>
  <si>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</si>
  <si>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</si>
  <si>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</si>
  <si>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</si>
  <si>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</si>
  <si>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</si>
  <si>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</si>
  <si>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</si>
  <si>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</si>
  <si>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</si>
  <si>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</si>
  <si>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</si>
  <si>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</si>
  <si>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</si>
  <si>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</si>
  <si>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</si>
  <si>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</si>
  <si>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</si>
  <si>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</si>
  <si>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</si>
  <si>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</si>
  <si>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</si>
  <si>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</si>
  <si>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</si>
  <si>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</si>
  <si>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</si>
  <si>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</si>
  <si>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</si>
  <si>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</si>
  <si>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</si>
  <si>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</si>
  <si>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</si>
  <si>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</si>
  <si>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</si>
  <si>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</si>
  <si>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</si>
  <si>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</si>
  <si>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</si>
  <si>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</si>
  <si>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</si>
  <si>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</si>
  <si>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</si>
  <si>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</si>
  <si>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</si>
  <si>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</si>
  <si>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</si>
  <si>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</si>
  <si>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</si>
  <si>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</si>
  <si>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</si>
  <si>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</si>
  <si>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</si>
  <si>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</si>
  <si>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</si>
  <si>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</si>
  <si>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</si>
  <si>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</si>
  <si>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</si>
  <si>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</si>
  <si>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</si>
  <si>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</si>
  <si>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</si>
  <si>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</si>
  <si>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</si>
  <si>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</si>
  <si>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</si>
  <si>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</si>
  <si>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</si>
  <si>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</si>
  <si>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</si>
  <si>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</si>
  <si>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</si>
  <si>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</si>
  <si>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</si>
  <si>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</si>
  <si>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</si>
  <si>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</si>
  <si>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</si>
  <si>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</si>
  <si>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</si>
  <si>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</si>
  <si>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</si>
  <si>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</si>
  <si>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</si>
  <si>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</si>
  <si>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</si>
  <si>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</si>
  <si>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</si>
  <si>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</si>
  <si>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</si>
  <si>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</si>
  <si>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</si>
  <si>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</si>
  <si>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</si>
  <si>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</si>
  <si>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</si>
  <si>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</si>
  <si>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</si>
  <si>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</si>
  <si>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</si>
  <si>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</si>
  <si>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</si>
  <si>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</si>
  <si>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</si>
  <si>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</si>
  <si>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</si>
  <si>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</si>
  <si>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</si>
  <si>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</si>
  <si>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</si>
  <si>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</si>
  <si>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</si>
  <si>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</si>
  <si>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</si>
  <si>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</si>
  <si>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</si>
  <si>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</si>
  <si>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</si>
  <si>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</si>
  <si>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</si>
  <si>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</si>
  <si>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</si>
  <si>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</si>
  <si>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</si>
  <si>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</si>
  <si>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</si>
  <si>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</si>
  <si>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</si>
  <si>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</si>
  <si>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</si>
  <si>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</si>
  <si>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</si>
  <si>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</si>
  <si>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</si>
  <si>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</si>
  <si>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</si>
  <si>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</si>
  <si>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</si>
  <si>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</si>
  <si>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</si>
  <si>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</si>
  <si>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</si>
  <si>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</si>
  <si>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</si>
  <si>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</si>
  <si>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</si>
  <si>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</si>
  <si>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</si>
  <si>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</si>
  <si>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</si>
  <si>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</si>
  <si>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</si>
  <si>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</si>
  <si>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</si>
  <si>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</si>
  <si>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</si>
  <si>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</si>
  <si>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</si>
  <si>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</si>
  <si>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</si>
  <si>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</si>
  <si>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</si>
  <si>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</si>
  <si>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</si>
  <si>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</si>
  <si>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</si>
  <si>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</si>
  <si>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</si>
  <si>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</si>
  <si>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</si>
  <si>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</si>
  <si>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</si>
  <si>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</si>
  <si>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</si>
  <si>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</si>
  <si>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</si>
  <si>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</si>
  <si>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</si>
  <si>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</si>
  <si>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</si>
  <si>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</si>
  <si>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</si>
  <si>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</si>
  <si>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</si>
  <si>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</si>
  <si>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</si>
  <si>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</si>
  <si>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</si>
  <si>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</si>
  <si>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</si>
  <si>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</si>
  <si>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</si>
  <si>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</si>
  <si>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</si>
  <si>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</si>
  <si>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</si>
  <si>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</si>
  <si>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</si>
  <si>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</si>
  <si>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</si>
  <si>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</si>
  <si>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</si>
  <si>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</si>
  <si>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</si>
  <si>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</si>
  <si>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</si>
  <si>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</si>
  <si>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</si>
  <si>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</si>
  <si>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</si>
  <si>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</si>
  <si>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</si>
  <si>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</si>
  <si>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</si>
  <si>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</si>
  <si>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</si>
  <si>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</si>
  <si>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</si>
  <si>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</si>
  <si>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</si>
  <si>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</si>
  <si>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</si>
  <si>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</si>
  <si>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</si>
  <si>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</si>
  <si>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</si>
  <si>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</si>
  <si>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</si>
  <si>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</si>
  <si>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</si>
  <si>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</si>
  <si>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</si>
  <si>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</si>
  <si>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</si>
  <si>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</si>
  <si>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</si>
  <si>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</si>
  <si>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</si>
  <si>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</si>
  <si>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</si>
  <si>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</si>
  <si>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</si>
  <si>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</si>
  <si>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</si>
  <si>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</si>
  <si>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</si>
  <si>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</si>
  <si>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</si>
  <si>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</si>
  <si>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</si>
  <si>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</si>
  <si>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</si>
  <si>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</si>
  <si>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</si>
  <si>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</si>
  <si>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</si>
  <si>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</si>
  <si>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</si>
  <si>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</si>
  <si>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</si>
  <si>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</si>
  <si>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</si>
  <si>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</si>
  <si>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</si>
  <si>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</si>
  <si>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</si>
  <si>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</si>
  <si>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</si>
  <si>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</si>
  <si>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</si>
  <si>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</si>
  <si>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</si>
  <si>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</si>
  <si>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</si>
  <si>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</si>
  <si>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</si>
  <si>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</si>
  <si>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</si>
  <si>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</si>
  <si>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</si>
  <si>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</si>
  <si>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</si>
  <si>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</si>
  <si>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</si>
  <si>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</si>
  <si>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</si>
  <si>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</si>
  <si>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</si>
  <si>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</si>
  <si>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</si>
  <si>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</si>
  <si>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</si>
  <si>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</si>
  <si>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</si>
  <si>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</si>
  <si>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</si>
  <si>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</si>
  <si>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</si>
  <si>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</si>
  <si>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</si>
  <si>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</si>
  <si>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</si>
  <si>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</si>
  <si>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</si>
  <si>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</si>
  <si>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</si>
  <si>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</si>
  <si>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</si>
  <si>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</si>
  <si>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</si>
  <si>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</si>
  <si>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</si>
  <si>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</si>
  <si>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</si>
  <si>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</si>
  <si>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</si>
  <si>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</si>
  <si>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</si>
  <si>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</si>
  <si>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</si>
  <si>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</si>
  <si>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</si>
  <si>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</si>
  <si>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</si>
  <si>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</si>
  <si>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</si>
  <si>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</si>
  <si>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</si>
  <si>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</si>
  <si>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</si>
  <si>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</si>
  <si>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</si>
  <si>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</si>
  <si>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</si>
  <si>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</si>
  <si>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</si>
  <si>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</si>
  <si>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</si>
  <si>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</si>
  <si>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</si>
  <si>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</si>
  <si>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</si>
  <si>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</si>
  <si>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</si>
  <si>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</si>
  <si>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</si>
  <si>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</si>
  <si>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</si>
  <si>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</si>
  <si>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</si>
  <si>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</si>
  <si>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</si>
  <si>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</si>
  <si>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</si>
  <si>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</si>
  <si>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</si>
  <si>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</si>
  <si>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</si>
  <si>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</si>
  <si>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</si>
  <si>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</si>
  <si>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</si>
  <si>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</si>
  <si>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</si>
  <si>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</si>
  <si>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</si>
  <si>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</si>
  <si>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</si>
  <si>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</si>
  <si>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</si>
  <si>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</si>
  <si>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</si>
  <si>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</si>
  <si>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</si>
  <si>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</si>
  <si>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</si>
  <si>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</si>
  <si>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</si>
  <si>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</si>
  <si>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</si>
  <si>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</si>
  <si>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</si>
  <si>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</si>
  <si>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</si>
  <si>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</si>
  <si>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</si>
  <si>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</si>
  <si>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</si>
  <si>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</si>
  <si>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</si>
  <si>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</si>
  <si>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</si>
  <si>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</si>
  <si>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</si>
  <si>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</si>
  <si>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</si>
  <si>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</si>
  <si>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</si>
  <si>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</si>
  <si>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</si>
  <si>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</si>
  <si>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</si>
  <si>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</si>
  <si>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</si>
  <si>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</si>
  <si>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</si>
  <si>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</si>
  <si>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</si>
  <si>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</si>
  <si>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</si>
  <si>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</si>
  <si>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</si>
  <si>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</si>
  <si>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</si>
  <si>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</si>
  <si>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</si>
  <si>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</si>
  <si>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</si>
  <si>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</si>
  <si>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</si>
  <si>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</si>
  <si>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</si>
  <si>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</si>
  <si>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</si>
  <si>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</si>
  <si>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</si>
  <si>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</si>
  <si>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</si>
  <si>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</si>
  <si>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</si>
  <si>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</si>
  <si>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</si>
  <si>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</si>
  <si>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</si>
  <si>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</si>
  <si>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</si>
  <si>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</si>
  <si>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</si>
  <si>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</si>
  <si>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</si>
  <si>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</si>
  <si>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</si>
  <si>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</si>
  <si>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</si>
  <si>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</si>
  <si>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</si>
  <si>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</si>
  <si>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</si>
  <si>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</si>
  <si>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</si>
  <si>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</si>
  <si>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</si>
  <si>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</si>
  <si>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</si>
  <si>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</si>
  <si>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</si>
  <si>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</si>
  <si>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</si>
  <si>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</si>
  <si>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</si>
  <si>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</si>
  <si>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</si>
  <si>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</si>
  <si>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</si>
  <si>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</si>
  <si>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</si>
  <si>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</si>
  <si>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</si>
  <si>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</si>
  <si>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</si>
  <si>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</si>
  <si>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</si>
  <si>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</si>
  <si>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</si>
  <si>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</si>
  <si>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</si>
  <si>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</si>
  <si>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</si>
  <si>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</si>
  <si>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</si>
  <si>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</si>
  <si>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</si>
  <si>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</si>
  <si>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</si>
  <si>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</si>
  <si>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</si>
  <si>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</si>
  <si>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</si>
  <si>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</si>
  <si>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</si>
  <si>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</si>
  <si>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</si>
  <si>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</si>
  <si>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</si>
  <si>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</si>
  <si>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</si>
  <si>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</si>
  <si>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</si>
  <si>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</si>
  <si>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</si>
  <si>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</si>
  <si>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</si>
  <si>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</si>
  <si>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</si>
  <si>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</si>
  <si>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</si>
  <si>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</si>
  <si>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</si>
  <si>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</si>
  <si>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</si>
  <si>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</si>
  <si>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</si>
  <si>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</si>
  <si>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</si>
  <si>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</si>
  <si>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</si>
  <si>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</si>
  <si>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</si>
  <si>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</si>
  <si>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</si>
  <si>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</si>
  <si>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</si>
  <si>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</si>
  <si>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</si>
  <si>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</si>
  <si>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</si>
  <si>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</si>
  <si>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</si>
  <si>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</si>
  <si>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</si>
  <si>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</si>
  <si>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</si>
  <si>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</si>
  <si>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</si>
  <si>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</si>
  <si>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</si>
  <si>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</si>
  <si>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</si>
  <si>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</si>
  <si>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</si>
  <si>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</si>
  <si>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</si>
  <si>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</si>
  <si>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</si>
  <si>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</si>
  <si>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</si>
  <si>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</si>
  <si>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</si>
  <si>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</si>
  <si>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</si>
  <si>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</si>
  <si>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</si>
  <si>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</si>
  <si>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</si>
  <si>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</si>
  <si>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</si>
  <si>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</si>
  <si>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</si>
  <si>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</si>
  <si>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</si>
  <si>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</si>
  <si>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</si>
  <si>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</si>
  <si>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</si>
  <si>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</si>
  <si>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</si>
  <si>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</si>
  <si>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</si>
  <si>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</si>
  <si>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</si>
  <si>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</si>
  <si>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</si>
  <si>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</si>
  <si>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</si>
  <si>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</si>
  <si>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</si>
  <si>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</si>
  <si>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</si>
  <si>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</si>
  <si>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</si>
  <si>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</si>
  <si>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</si>
  <si>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</si>
  <si>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</si>
  <si>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</si>
  <si>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</si>
  <si>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</si>
  <si>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</si>
  <si>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</si>
  <si>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</si>
  <si>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</si>
  <si>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</si>
  <si>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</si>
  <si>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</si>
  <si>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</si>
  <si>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</si>
  <si>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</si>
  <si>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</si>
  <si>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</si>
  <si>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</si>
  <si>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</si>
  <si>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</si>
  <si>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</si>
  <si>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</si>
  <si>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</si>
  <si>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</si>
  <si>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</si>
  <si>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</si>
  <si>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</si>
  <si>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</si>
  <si>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</si>
  <si>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</si>
  <si>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</si>
  <si>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</si>
  <si>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</si>
  <si>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</si>
  <si>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</si>
  <si>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</si>
  <si>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</si>
  <si>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</si>
  <si>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</si>
  <si>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</si>
  <si>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</si>
  <si>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</si>
  <si>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</si>
  <si>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</si>
  <si>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</si>
  <si>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</si>
  <si>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</si>
  <si>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</si>
  <si>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</si>
  <si>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</si>
  <si>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</si>
  <si>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</si>
  <si>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</si>
  <si>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</si>
  <si>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</si>
  <si>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</si>
  <si>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</si>
  <si>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</si>
  <si>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</si>
  <si>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</si>
  <si>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</si>
  <si>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</si>
  <si>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</si>
  <si>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</si>
  <si>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</si>
  <si>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</si>
  <si>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</si>
  <si>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</si>
  <si>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</si>
  <si>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</si>
  <si>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</si>
  <si>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</si>
  <si>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</si>
  <si>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</si>
  <si>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</si>
  <si>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</si>
  <si>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</si>
  <si>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</si>
  <si>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</si>
  <si>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</si>
  <si>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</si>
  <si>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</si>
  <si>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</si>
  <si>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</si>
  <si>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</si>
  <si>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</si>
  <si>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</si>
  <si>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</si>
  <si>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</si>
  <si>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</si>
  <si>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</si>
  <si>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</si>
  <si>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</si>
  <si>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</si>
  <si>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</si>
  <si>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</si>
  <si>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</si>
  <si>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</si>
  <si>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</si>
  <si>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</si>
  <si>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</si>
  <si>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</si>
  <si>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</si>
  <si>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</si>
  <si>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</si>
  <si>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</si>
  <si>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</si>
  <si>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</si>
  <si>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</si>
  <si>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</si>
  <si>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</si>
  <si>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</si>
  <si>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</si>
  <si>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</si>
  <si>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</si>
  <si>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</si>
  <si>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</si>
  <si>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</si>
  <si>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</si>
  <si>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</si>
  <si>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</si>
  <si>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</si>
  <si>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</si>
  <si>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</si>
  <si>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</si>
  <si>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</si>
  <si>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</si>
  <si>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</si>
  <si>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</si>
  <si>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</si>
  <si>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</si>
  <si>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</si>
  <si>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</si>
  <si>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</si>
  <si>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</si>
  <si>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</si>
  <si>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</si>
  <si>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</si>
  <si>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</si>
  <si>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</si>
  <si>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</si>
  <si>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</si>
  <si>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</si>
  <si>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</si>
  <si>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</si>
  <si>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</si>
  <si>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</si>
  <si>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</si>
  <si>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</si>
  <si>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</si>
  <si>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</si>
  <si>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</si>
  <si>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</si>
  <si>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</si>
  <si>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</si>
  <si>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</si>
  <si>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</si>
  <si>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</si>
  <si>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</si>
  <si>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</si>
  <si>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</si>
  <si>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</si>
  <si>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</si>
  <si>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</si>
  <si>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</si>
  <si>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</si>
  <si>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</si>
  <si>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</si>
  <si>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</si>
  <si>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</si>
  <si>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</si>
  <si>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</si>
  <si>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</si>
  <si>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</si>
  <si>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</si>
  <si>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</si>
  <si>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</si>
  <si>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</si>
  <si>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</si>
  <si>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</si>
  <si>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</si>
  <si>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</si>
  <si>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</si>
  <si>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</si>
  <si>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</si>
  <si>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</si>
  <si>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</si>
  <si>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</si>
  <si>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</si>
  <si>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</si>
  <si>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</si>
  <si>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</si>
  <si>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</si>
  <si>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</si>
  <si>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</si>
  <si>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</si>
  <si>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</si>
  <si>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</si>
  <si>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</si>
  <si>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</si>
  <si>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</si>
  <si>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</si>
  <si>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</si>
  <si>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</si>
  <si>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</si>
  <si>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</si>
  <si>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</si>
  <si>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</si>
  <si>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</si>
  <si>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</si>
  <si>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</si>
  <si>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</si>
  <si>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</si>
  <si>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</si>
  <si>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</si>
  <si>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</si>
  <si>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</si>
  <si>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</si>
  <si>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</si>
  <si>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</si>
  <si>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</si>
  <si>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</si>
  <si>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</si>
  <si>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</si>
  <si>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</si>
  <si>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</si>
  <si>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</si>
  <si>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</si>
  <si>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</si>
  <si>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</si>
  <si>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</si>
  <si>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</si>
  <si>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</si>
  <si>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</si>
  <si>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</si>
  <si>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</si>
  <si>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</si>
  <si>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</si>
  <si>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</si>
  <si>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</si>
  <si>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</si>
  <si>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</si>
  <si>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</si>
  <si>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</si>
  <si>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</si>
  <si>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</si>
  <si>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</si>
  <si>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</si>
  <si>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</si>
  <si>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</si>
  <si>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</si>
  <si>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</si>
  <si>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</si>
  <si>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</si>
  <si>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</si>
  <si>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</si>
  <si>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</si>
  <si>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</si>
  <si>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</si>
  <si>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</si>
  <si>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</si>
  <si>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</si>
  <si>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</si>
  <si>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</si>
  <si>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</si>
  <si>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</si>
  <si>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</si>
  <si>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</si>
  <si>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</si>
  <si>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</si>
  <si>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</si>
  <si>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</si>
  <si>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</si>
  <si>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</si>
  <si>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</si>
  <si>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</si>
  <si>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</si>
  <si>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</si>
  <si>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</si>
  <si>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</si>
  <si>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</si>
  <si>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</si>
  <si>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</si>
  <si>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</si>
  <si>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</si>
  <si>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</si>
  <si>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</si>
  <si>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</si>
  <si>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</si>
  <si>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</si>
  <si>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</si>
  <si>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</si>
  <si>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</si>
  <si>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</si>
  <si>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</si>
  <si>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</si>
  <si>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</si>
  <si>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</si>
  <si>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</si>
  <si>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</si>
  <si>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</si>
  <si>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</si>
  <si>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</si>
  <si>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</si>
  <si>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</si>
  <si>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</si>
  <si>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</si>
  <si>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</si>
  <si>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</si>
  <si>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</si>
  <si>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</si>
  <si>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</si>
  <si>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</si>
  <si>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</si>
  <si>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</si>
  <si>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</si>
  <si>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</si>
  <si>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</si>
  <si>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</si>
  <si>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</si>
  <si>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</si>
  <si>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</si>
  <si>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</si>
  <si>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</si>
  <si>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</si>
  <si>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</si>
  <si>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</si>
  <si>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</si>
  <si>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</si>
  <si>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</si>
  <si>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</si>
  <si>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</si>
  <si>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</si>
  <si>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</si>
  <si>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</si>
  <si>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</si>
  <si>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</si>
  <si>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</si>
  <si>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</si>
  <si>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</si>
  <si>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</si>
  <si>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</si>
  <si>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</si>
  <si>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</si>
  <si>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</si>
  <si>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</si>
  <si>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</si>
  <si>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</si>
  <si>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</si>
  <si>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</si>
  <si>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</si>
  <si>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</si>
  <si>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</si>
  <si>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</si>
  <si>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</si>
  <si>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</si>
  <si>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</si>
  <si>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</si>
  <si>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</si>
  <si>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</si>
  <si>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</si>
  <si>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</si>
  <si>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</si>
  <si>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</si>
  <si>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</si>
  <si>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</si>
  <si>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</si>
  <si>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</si>
  <si>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</si>
  <si>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</si>
  <si>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</si>
  <si>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</si>
  <si>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</si>
  <si>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</si>
  <si>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</si>
  <si>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</si>
  <si>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</si>
  <si>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</si>
  <si>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</si>
  <si>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</si>
  <si>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</si>
  <si>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</si>
  <si>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</si>
  <si>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</si>
  <si>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</si>
  <si>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</si>
  <si>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</si>
  <si>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</si>
  <si>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</si>
  <si>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</si>
  <si>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</si>
  <si>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</si>
  <si>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</si>
  <si>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</si>
  <si>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</si>
  <si>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</si>
  <si>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</si>
  <si>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</si>
  <si>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</si>
  <si>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</si>
  <si>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</si>
  <si>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</si>
  <si>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</si>
  <si>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</si>
  <si>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</si>
  <si>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</si>
  <si>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</si>
  <si>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</si>
  <si>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</si>
  <si>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</si>
  <si>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</si>
  <si>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</si>
  <si>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</si>
  <si>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</si>
  <si>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</si>
  <si>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</si>
  <si>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</si>
  <si>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</si>
  <si>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</si>
  <si>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</si>
  <si>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</si>
  <si>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</si>
  <si>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</si>
  <si>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</si>
  <si>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</si>
  <si>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</si>
  <si>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</si>
  <si>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</si>
  <si>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</si>
  <si>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</si>
  <si>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</si>
  <si>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</si>
  <si>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</si>
  <si>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</si>
  <si>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</si>
  <si>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</si>
  <si>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</si>
  <si>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</si>
  <si>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</si>
  <si>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</si>
  <si>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</si>
  <si>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</si>
  <si>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</si>
  <si>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</si>
  <si>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</si>
  <si>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</si>
  <si>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</si>
  <si>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</si>
  <si>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</si>
  <si>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</si>
  <si>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</si>
  <si>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</si>
  <si>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</si>
  <si>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</si>
  <si>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</si>
  <si>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</si>
  <si>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</si>
  <si>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</si>
  <si>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</si>
  <si>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</si>
  <si>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</si>
  <si>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</si>
  <si>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</si>
  <si>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</si>
  <si>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</si>
  <si>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</si>
  <si>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</si>
  <si>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</si>
  <si>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</si>
  <si>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</si>
  <si>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</si>
  <si>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</si>
  <si>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</si>
  <si>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</si>
  <si>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</si>
  <si>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</si>
  <si>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</si>
  <si>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</si>
  <si>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</si>
  <si>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</si>
  <si>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</si>
  <si>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</si>
  <si>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</si>
  <si>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</si>
  <si>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</si>
  <si>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</si>
  <si>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</si>
  <si>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</si>
  <si>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</si>
  <si>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</si>
  <si>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</si>
  <si>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</si>
  <si>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</si>
  <si>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</si>
  <si>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</si>
  <si>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</si>
  <si>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</si>
  <si>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</si>
  <si>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</si>
  <si>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</si>
  <si>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</si>
  <si>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</si>
  <si>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</si>
  <si>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</si>
  <si>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</si>
  <si>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</si>
  <si>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</si>
  <si>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</si>
  <si>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</si>
  <si>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</si>
  <si>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</si>
  <si>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</si>
  <si>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</si>
  <si>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</si>
  <si>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</si>
  <si>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</si>
  <si>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</si>
  <si>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</si>
  <si>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</si>
  <si>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</si>
  <si>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</si>
  <si>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</si>
  <si>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</si>
  <si>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</si>
  <si>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</si>
  <si>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</si>
  <si>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</si>
  <si>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</si>
  <si>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</si>
  <si>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</si>
  <si>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</si>
  <si>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</si>
  <si>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</si>
  <si>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</si>
  <si>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</si>
  <si>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</si>
  <si>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</si>
  <si>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</si>
  <si>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</si>
  <si>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</si>
  <si>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</si>
  <si>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</si>
  <si>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</si>
  <si>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</si>
  <si>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</si>
  <si>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</si>
  <si>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</si>
  <si>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</si>
  <si>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</si>
  <si>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</si>
  <si>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</si>
  <si>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</si>
  <si>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</si>
  <si>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</si>
  <si>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</si>
  <si>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</si>
  <si>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</si>
  <si>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</si>
  <si>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</si>
  <si>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</si>
  <si>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</si>
  <si>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</si>
  <si>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</si>
  <si>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</si>
  <si>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</si>
  <si>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</si>
  <si>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</si>
  <si>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</si>
  <si>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</si>
  <si>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</si>
  <si>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</si>
  <si>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</si>
  <si>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</si>
  <si>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</si>
  <si>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</si>
  <si>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</si>
  <si>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</si>
  <si>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</si>
  <si>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</si>
  <si>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</si>
  <si>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</si>
  <si>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</si>
  <si>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</si>
  <si>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</si>
  <si>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</si>
  <si>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</si>
  <si>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</si>
  <si>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</si>
  <si>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</si>
  <si>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</si>
  <si>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</si>
  <si>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</si>
  <si>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</si>
  <si>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</si>
  <si>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</si>
  <si>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</si>
  <si>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</si>
  <si>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</si>
  <si>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</si>
  <si>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</si>
  <si>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</si>
  <si>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</si>
  <si>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</si>
  <si>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</si>
  <si>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</si>
  <si>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</si>
  <si>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</si>
  <si>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</si>
  <si>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</si>
  <si>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</si>
  <si>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</si>
  <si>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</si>
  <si>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</si>
  <si>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</si>
  <si>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</si>
  <si>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</si>
  <si>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</si>
  <si>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</si>
  <si>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</si>
  <si>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</si>
  <si>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</si>
  <si>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</si>
  <si>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</si>
  <si>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</si>
  <si>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</si>
  <si>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</si>
  <si>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</si>
  <si>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</si>
  <si>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</si>
  <si>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</si>
  <si>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</si>
  <si>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</si>
  <si>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</si>
  <si>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</si>
  <si>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</si>
  <si>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</si>
  <si>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</si>
  <si>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</si>
  <si>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</si>
  <si>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</si>
  <si>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</si>
  <si>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</si>
  <si>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</si>
  <si>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</si>
  <si>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</si>
  <si>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</si>
  <si>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</si>
  <si>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</si>
  <si>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</si>
  <si>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</si>
  <si>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</si>
  <si>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</si>
  <si>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</si>
  <si>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</si>
  <si>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</si>
  <si>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</si>
  <si>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</si>
  <si>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</si>
  <si>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</si>
  <si>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</si>
  <si>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</si>
  <si>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</si>
  <si>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</si>
  <si>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</si>
  <si>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</si>
  <si>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</si>
  <si>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</si>
  <si>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</si>
  <si>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</si>
  <si>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</si>
  <si>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</si>
  <si>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</si>
  <si>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</si>
  <si>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</si>
  <si>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</si>
  <si>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</si>
  <si>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</si>
  <si>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</si>
  <si>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</si>
  <si>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</si>
  <si>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</si>
  <si>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</si>
  <si>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</si>
  <si>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</si>
  <si>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</si>
  <si>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</si>
  <si>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</si>
  <si>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</si>
  <si>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</si>
  <si>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</si>
  <si>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</si>
  <si>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</si>
  <si>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</si>
  <si>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</si>
  <si>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</si>
  <si>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</si>
  <si>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</si>
  <si>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</si>
  <si>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</si>
  <si>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</si>
  <si>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</si>
  <si>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</si>
  <si>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</si>
  <si>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</si>
  <si>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</si>
  <si>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</si>
  <si>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</si>
  <si>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</si>
  <si>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</si>
  <si>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</si>
  <si>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</si>
  <si>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</si>
  <si>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</si>
  <si>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</si>
  <si>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</si>
  <si>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</si>
  <si>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</si>
  <si>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</si>
  <si>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</si>
  <si>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</si>
  <si>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</si>
  <si>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</si>
  <si>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</si>
  <si>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</si>
  <si>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</si>
  <si>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</si>
  <si>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</si>
  <si>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</si>
  <si>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</si>
  <si>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</si>
  <si>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</si>
  <si>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</si>
  <si>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</si>
  <si>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</si>
  <si>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</si>
  <si>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</si>
  <si>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</si>
  <si>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</si>
  <si>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</si>
  <si>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</si>
  <si>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</si>
  <si>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</si>
  <si>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</si>
  <si>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</si>
  <si>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</si>
  <si>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</si>
  <si>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</si>
  <si>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</si>
  <si>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</si>
  <si>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</si>
  <si>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</si>
  <si>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</si>
  <si>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</si>
  <si>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</si>
  <si>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</si>
  <si>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</si>
  <si>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</si>
  <si>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</si>
  <si>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</si>
  <si>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</si>
  <si>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</si>
  <si>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</si>
  <si>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</si>
  <si>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</si>
  <si>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</si>
  <si>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</si>
  <si>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</si>
  <si>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</si>
  <si>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</si>
  <si>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</si>
  <si>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</si>
  <si>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</si>
  <si>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</si>
  <si>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</si>
  <si>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</si>
  <si>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</si>
  <si>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</si>
  <si>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</si>
  <si>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</si>
  <si>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</si>
  <si>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</si>
  <si>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</si>
  <si>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</si>
  <si>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</si>
  <si>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</si>
  <si>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</si>
  <si>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</si>
  <si>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</si>
  <si>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</si>
  <si>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</si>
  <si>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</si>
  <si>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</si>
  <si>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</si>
  <si>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</si>
  <si>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</si>
  <si>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</si>
  <si>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</si>
  <si>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</si>
  <si>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</si>
  <si>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</si>
  <si>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</si>
  <si>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</si>
  <si>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</si>
  <si>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</si>
  <si>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</si>
  <si>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</si>
  <si>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</si>
  <si>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</si>
  <si>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</si>
  <si>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</si>
  <si>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</si>
  <si>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</si>
  <si>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</si>
  <si>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</si>
  <si>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</si>
  <si>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</si>
  <si>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</si>
  <si>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</si>
  <si>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</si>
  <si>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</si>
  <si>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</si>
  <si>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</si>
  <si>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</si>
  <si>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</si>
  <si>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</si>
  <si>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</si>
  <si>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</si>
  <si>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</si>
  <si>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</si>
  <si>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</si>
  <si>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</si>
  <si>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</si>
  <si>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</si>
  <si>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</si>
  <si>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</si>
  <si>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</si>
  <si>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</si>
  <si>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</si>
  <si>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</si>
  <si>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</si>
  <si>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</si>
  <si>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</si>
  <si>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</si>
  <si>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</si>
  <si>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</si>
  <si>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</si>
  <si>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</si>
  <si>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</si>
  <si>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</si>
  <si>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</si>
  <si>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</si>
  <si>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</si>
  <si>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</si>
  <si>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</si>
  <si>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</si>
  <si>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</si>
  <si>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</si>
  <si>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</si>
  <si>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</si>
  <si>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</si>
  <si>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</si>
  <si>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</si>
  <si>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</si>
  <si>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</si>
  <si>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</si>
  <si>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</si>
  <si>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</si>
  <si>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</si>
  <si>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</si>
  <si>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</si>
  <si>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</si>
  <si>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</si>
  <si>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</si>
  <si>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</si>
  <si>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</si>
  <si>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</si>
  <si>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</si>
  <si>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</si>
  <si>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</si>
  <si>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</si>
  <si>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</si>
  <si>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</si>
  <si>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</si>
  <si>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</si>
  <si>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</si>
  <si>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</si>
  <si>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</si>
  <si>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</si>
  <si>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</si>
  <si>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</si>
  <si>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</si>
  <si>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</si>
  <si>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</si>
  <si>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</si>
  <si>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</si>
  <si>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</si>
  <si>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</si>
  <si>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</si>
  <si>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</si>
  <si>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</si>
  <si>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</si>
  <si>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</si>
  <si>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</si>
  <si>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</si>
  <si>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</si>
  <si>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</si>
  <si>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</si>
  <si>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</si>
  <si>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</si>
  <si>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</si>
  <si>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</si>
  <si>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</si>
  <si>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</si>
  <si>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</si>
  <si>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</si>
  <si>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</si>
  <si>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</si>
  <si>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</si>
  <si>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</si>
  <si>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</si>
  <si>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</si>
  <si>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</si>
  <si>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</si>
  <si>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</si>
  <si>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</si>
  <si>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</si>
  <si>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</si>
  <si>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</si>
  <si>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</si>
  <si>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</si>
  <si>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</si>
  <si>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</si>
  <si>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</si>
  <si>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</si>
  <si>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</si>
  <si>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</si>
  <si>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</si>
  <si>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</si>
  <si>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</si>
  <si>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</si>
  <si>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</si>
  <si>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</si>
  <si>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</si>
  <si>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</si>
  <si>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</si>
  <si>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</si>
  <si>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</si>
  <si>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</si>
  <si>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</si>
  <si>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</si>
  <si>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</si>
  <si>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</si>
  <si>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</si>
  <si>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</si>
  <si>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</si>
  <si>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</si>
  <si>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</si>
  <si>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</si>
  <si>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</si>
  <si>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</si>
  <si>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</si>
  <si>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</si>
  <si>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</si>
  <si>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</si>
  <si>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</si>
  <si>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</si>
  <si>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</si>
  <si>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</si>
  <si>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</si>
  <si>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</si>
  <si>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</si>
  <si>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</si>
  <si>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</si>
  <si>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</si>
  <si>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</si>
  <si>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</si>
  <si>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</si>
  <si>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</si>
  <si>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</si>
  <si>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</si>
  <si>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</si>
  <si>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</si>
  <si>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</si>
  <si>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</si>
  <si>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</si>
  <si>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</si>
  <si>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</si>
  <si>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</si>
  <si>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</si>
  <si>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</si>
  <si>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</si>
  <si>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</si>
  <si>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</si>
  <si>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</si>
  <si>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</si>
  <si>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</si>
  <si>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</si>
  <si>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</si>
  <si>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</si>
  <si>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</si>
  <si>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</si>
  <si>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</si>
  <si>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</si>
  <si>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</si>
  <si>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</si>
  <si>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</si>
  <si>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</si>
  <si>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</si>
  <si>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</si>
  <si>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</si>
  <si>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</si>
  <si>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</si>
  <si>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</si>
  <si>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</si>
  <si>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</si>
  <si>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</si>
  <si>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</si>
  <si>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</si>
  <si>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</si>
  <si>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</si>
  <si>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</si>
  <si>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</si>
  <si>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</si>
  <si>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</si>
  <si>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</si>
  <si>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</si>
  <si>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</si>
  <si>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</si>
  <si>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</si>
  <si>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</si>
  <si>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</si>
  <si>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</si>
  <si>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</si>
  <si>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</si>
  <si>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</si>
  <si>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</si>
  <si>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</si>
  <si>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</si>
  <si>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</si>
  <si>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</si>
  <si>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</si>
  <si>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</si>
  <si>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</si>
  <si>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</si>
  <si>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</si>
  <si>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</si>
  <si>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</si>
  <si>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</si>
  <si>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</si>
  <si>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</si>
  <si>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</si>
  <si>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</si>
  <si>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</si>
  <si>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</si>
  <si>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</si>
  <si>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</si>
  <si>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</si>
  <si>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</si>
  <si>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</si>
  <si>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</si>
  <si>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</si>
  <si>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</si>
  <si>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</si>
  <si>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</si>
  <si>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</si>
  <si>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</si>
  <si>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</si>
  <si>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</si>
  <si>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</si>
  <si>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</si>
  <si>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</si>
  <si>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</si>
  <si>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</si>
  <si>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</si>
  <si>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</si>
  <si>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</si>
  <si>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</si>
  <si>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</si>
  <si>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</si>
  <si>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</si>
  <si>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</si>
  <si>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</si>
  <si>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</si>
  <si>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</si>
  <si>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</si>
  <si>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</si>
  <si>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</si>
  <si>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</si>
  <si>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</si>
  <si>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</si>
  <si>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</si>
  <si>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</si>
  <si>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</si>
  <si>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</si>
  <si>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</si>
  <si>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</si>
  <si>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</si>
  <si>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</si>
  <si>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</si>
  <si>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</si>
  <si>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</si>
  <si>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</si>
  <si>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</si>
  <si>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</si>
  <si>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</si>
  <si>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</si>
  <si>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</si>
  <si>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</si>
  <si>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</si>
  <si>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</si>
  <si>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</si>
  <si>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</si>
  <si>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</si>
  <si>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</si>
  <si>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</si>
  <si>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</si>
  <si>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</si>
  <si>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</si>
  <si>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</si>
  <si>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</si>
  <si>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</si>
  <si>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</si>
  <si>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</si>
  <si>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</si>
  <si>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</si>
  <si>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</si>
  <si>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</si>
  <si>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</si>
  <si>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</si>
  <si>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</si>
  <si>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</si>
  <si>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</si>
  <si>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</si>
  <si>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</si>
  <si>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</si>
  <si>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</si>
  <si>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</si>
  <si>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</si>
  <si>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</si>
  <si>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</si>
  <si>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</si>
  <si>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</si>
  <si>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</si>
  <si>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</si>
  <si>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</si>
  <si>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</si>
  <si>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</si>
  <si>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</si>
  <si>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</si>
  <si>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</si>
  <si>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</si>
  <si>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</si>
  <si>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</si>
  <si>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</si>
  <si>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</si>
  <si>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</si>
  <si>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</si>
  <si>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</si>
  <si>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</si>
  <si>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</si>
  <si>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</si>
  <si>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</si>
  <si>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</si>
  <si>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</si>
  <si>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</si>
  <si>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</si>
  <si>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</si>
  <si>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</si>
  <si>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</si>
  <si>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</si>
  <si>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</si>
  <si>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</si>
  <si>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</si>
  <si>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</si>
  <si>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</si>
  <si>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</si>
  <si>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</si>
  <si>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</si>
  <si>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</si>
  <si>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</si>
  <si>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</si>
  <si>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</si>
  <si>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</si>
  <si>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</si>
  <si>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</si>
  <si>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</si>
  <si>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</si>
  <si>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</si>
  <si>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</si>
  <si>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</si>
  <si>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</si>
  <si>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</si>
  <si>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</si>
  <si>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</si>
  <si>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</si>
  <si>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</si>
  <si>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</si>
  <si>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</si>
  <si>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</si>
  <si>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</si>
  <si>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</si>
  <si>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</si>
  <si>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</si>
  <si>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</si>
  <si>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</si>
  <si>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</si>
  <si>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</si>
  <si>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</si>
  <si>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</si>
  <si>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</si>
  <si>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</si>
  <si>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</si>
  <si>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</si>
  <si>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</si>
  <si>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</si>
  <si>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</si>
  <si>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</si>
  <si>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</si>
  <si>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</si>
  <si>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</si>
  <si>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</si>
  <si>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</si>
  <si>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</si>
  <si>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</si>
  <si>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</si>
  <si>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</si>
  <si>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</si>
  <si>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</si>
  <si>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</si>
  <si>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</si>
  <si>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</si>
  <si>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</si>
  <si>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</si>
  <si>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</si>
  <si>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</si>
  <si>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</si>
  <si>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</si>
  <si>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</si>
  <si>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</si>
  <si>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</si>
  <si>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</si>
  <si>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</si>
  <si>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</si>
  <si>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</si>
  <si>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</si>
  <si>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</si>
  <si>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</si>
  <si>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</si>
  <si>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</si>
  <si>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</si>
  <si>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</si>
  <si>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</si>
  <si>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</si>
  <si>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</si>
  <si>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</si>
  <si>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</si>
  <si>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</si>
  <si>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</si>
  <si>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</si>
  <si>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</si>
  <si>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</si>
  <si>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</si>
  <si>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</si>
  <si>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</si>
  <si>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</si>
  <si>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</si>
  <si>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</si>
  <si>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</si>
  <si>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</si>
  <si>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</si>
  <si>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</si>
  <si>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</si>
  <si>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</si>
  <si>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</si>
  <si>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</si>
  <si>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</si>
  <si>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</si>
  <si>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</si>
  <si>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</si>
  <si>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</si>
  <si>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</si>
  <si>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</si>
  <si>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</si>
  <si>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</si>
  <si>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</si>
  <si>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</si>
  <si>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</si>
  <si>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</si>
  <si>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</si>
  <si>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</si>
  <si>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</si>
  <si>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</si>
  <si>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</si>
  <si>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</si>
  <si>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</si>
  <si>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</si>
  <si>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</si>
  <si>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</si>
  <si>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</si>
  <si>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</si>
  <si>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</si>
  <si>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</si>
  <si>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</si>
  <si>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</si>
  <si>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</si>
  <si>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</si>
  <si>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</si>
  <si>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</si>
  <si>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</si>
  <si>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</si>
  <si>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</si>
  <si>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</si>
  <si>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</si>
  <si>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</si>
  <si>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</si>
  <si>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</si>
  <si>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</si>
  <si>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</si>
  <si>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</si>
  <si>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</si>
  <si>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</si>
  <si>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</si>
  <si>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</si>
  <si>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</si>
  <si>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</si>
  <si>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</si>
  <si>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</si>
  <si>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</si>
  <si>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</si>
  <si>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</si>
  <si>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</si>
  <si>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</si>
  <si>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</si>
  <si>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</si>
  <si>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</si>
  <si>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</si>
  <si>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</si>
  <si>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</si>
  <si>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</si>
  <si>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</si>
  <si>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</si>
  <si>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</si>
  <si>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</si>
  <si>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</si>
  <si>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</si>
  <si>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</si>
  <si>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</si>
  <si>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</si>
  <si>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</si>
  <si>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</si>
  <si>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</si>
  <si>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</si>
  <si>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</si>
  <si>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</si>
  <si>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</si>
  <si>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</si>
  <si>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</si>
  <si>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</si>
  <si>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</si>
  <si>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</si>
  <si>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</si>
  <si>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</si>
  <si>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</si>
  <si>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</si>
  <si>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</si>
  <si>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</si>
  <si>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</si>
  <si>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</si>
  <si>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</si>
  <si>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</si>
  <si>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</si>
  <si>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</si>
  <si>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</si>
  <si>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</si>
  <si>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</si>
  <si>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</si>
  <si>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</si>
  <si>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</si>
  <si>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</si>
  <si>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</si>
  <si>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</si>
  <si>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</si>
  <si>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</si>
  <si>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</si>
  <si>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</si>
  <si>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</si>
  <si>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</si>
  <si>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</si>
  <si>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</si>
  <si>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</si>
  <si>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</si>
  <si>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</si>
  <si>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</si>
  <si>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</si>
  <si>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</si>
  <si>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</si>
  <si>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</si>
  <si>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</si>
  <si>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</si>
  <si>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</si>
  <si>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</si>
  <si>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</si>
  <si>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</si>
  <si>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</si>
  <si>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</si>
  <si>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</si>
  <si>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</si>
  <si>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</si>
  <si>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</si>
  <si>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</si>
  <si>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</si>
  <si>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</si>
  <si>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</si>
  <si>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</si>
  <si>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</si>
  <si>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</si>
  <si>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</si>
  <si>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</si>
  <si>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</si>
  <si>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</si>
  <si>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</si>
  <si>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</si>
  <si>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</si>
  <si>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</si>
  <si>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</si>
  <si>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</si>
  <si>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</si>
  <si>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</si>
  <si>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</si>
  <si>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</si>
  <si>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</si>
  <si>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</si>
  <si>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</si>
  <si>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</si>
  <si>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</si>
  <si>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</si>
  <si>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</si>
  <si>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</si>
  <si>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</si>
  <si>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</si>
  <si>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</si>
  <si>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</si>
  <si>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</si>
  <si>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</si>
  <si>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</si>
  <si>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</si>
  <si>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</si>
  <si>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</si>
  <si>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</si>
  <si>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</si>
  <si>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</si>
  <si>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</si>
  <si>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</si>
  <si>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</si>
  <si>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</si>
  <si>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</si>
  <si>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</si>
  <si>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</si>
  <si>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</si>
  <si>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</si>
  <si>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</si>
  <si>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</si>
  <si>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</si>
  <si>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</si>
  <si>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</si>
  <si>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</si>
  <si>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</si>
  <si>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</si>
  <si>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</si>
  <si>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</si>
  <si>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</si>
  <si>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</si>
  <si>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</si>
  <si>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</si>
  <si>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</si>
  <si>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</si>
  <si>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</si>
  <si>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</si>
  <si>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</si>
  <si>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</si>
  <si>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</si>
  <si>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</si>
  <si>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</si>
  <si>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</si>
  <si>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</si>
  <si>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</si>
  <si>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</si>
  <si>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</si>
  <si>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</si>
  <si>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</si>
  <si>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</si>
  <si>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</si>
  <si>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</si>
  <si>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</si>
  <si>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</si>
  <si>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</si>
  <si>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</si>
  <si>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</si>
  <si>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</si>
  <si>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</si>
  <si>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</si>
  <si>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</si>
  <si>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</si>
  <si>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</si>
  <si>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</si>
  <si>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</si>
  <si>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</si>
  <si>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</si>
  <si>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</si>
  <si>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</si>
  <si>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</si>
  <si>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</si>
  <si>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</si>
  <si>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</si>
  <si>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</si>
  <si>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</si>
  <si>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</si>
  <si>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</si>
  <si>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</si>
  <si>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</si>
  <si>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</si>
  <si>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</si>
  <si>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</si>
  <si>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</si>
  <si>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</si>
  <si>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</si>
  <si>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</si>
  <si>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</si>
  <si>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</si>
  <si>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</si>
  <si>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</si>
  <si>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</si>
  <si>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</si>
  <si>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</si>
  <si>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</si>
  <si>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</si>
  <si>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</si>
  <si>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</si>
  <si>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</si>
  <si>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</si>
  <si>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</si>
  <si>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</si>
  <si>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</si>
  <si>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</si>
  <si>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</si>
  <si>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</si>
  <si>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</si>
  <si>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</si>
  <si>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</si>
  <si>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</si>
  <si>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</si>
  <si>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</si>
  <si>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</si>
  <si>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</si>
  <si>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</si>
  <si>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</si>
  <si>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</si>
  <si>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</si>
  <si>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</si>
  <si>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</si>
  <si>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</si>
  <si>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</si>
  <si>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</si>
  <si>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</si>
  <si>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</si>
  <si>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</si>
  <si>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</si>
  <si>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</si>
  <si>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</si>
  <si>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</si>
  <si>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</si>
  <si>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</si>
  <si>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</si>
  <si>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</si>
  <si>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</si>
  <si>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</si>
  <si>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</si>
  <si>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</si>
  <si>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</si>
  <si>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</si>
  <si>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</si>
  <si>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</si>
  <si>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</si>
  <si>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</si>
  <si>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</si>
  <si>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</si>
  <si>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</si>
  <si>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</si>
  <si>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</si>
  <si>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</si>
  <si>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</si>
  <si>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</si>
  <si>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</si>
  <si>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</si>
  <si>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</si>
  <si>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</si>
  <si>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</si>
  <si>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</si>
  <si>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</si>
  <si>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</si>
  <si>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</si>
  <si>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</si>
  <si>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</si>
  <si>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</si>
  <si>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</si>
  <si>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</si>
  <si>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</si>
  <si>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</si>
  <si>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</si>
  <si>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</si>
  <si>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</si>
  <si>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</si>
  <si>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</si>
  <si>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</si>
  <si>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</si>
  <si>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</si>
  <si>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</si>
  <si>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</si>
  <si>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</si>
  <si>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</si>
  <si>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</si>
  <si>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</si>
  <si>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</si>
  <si>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</si>
  <si>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</si>
  <si>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</si>
  <si>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</si>
  <si>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</si>
  <si>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</si>
  <si>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</si>
  <si>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</si>
  <si>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</si>
  <si>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</si>
  <si>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</si>
  <si>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</si>
  <si>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</si>
  <si>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</si>
  <si>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</si>
  <si>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</si>
  <si>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</si>
  <si>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</si>
  <si>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</si>
  <si>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</si>
  <si>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</si>
  <si>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</si>
  <si>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</si>
  <si>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</si>
  <si>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</si>
  <si>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</si>
  <si>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</si>
  <si>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</si>
  <si>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</si>
  <si>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</si>
  <si>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</si>
  <si>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</si>
  <si>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</si>
  <si>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</si>
  <si>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</si>
  <si>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</si>
  <si>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</si>
  <si>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</si>
  <si>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</si>
  <si>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</si>
  <si>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</si>
  <si>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</si>
  <si>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</si>
  <si>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</si>
  <si>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</si>
  <si>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</si>
  <si>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</si>
  <si>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</si>
  <si>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</si>
  <si>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</si>
  <si>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</si>
  <si>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</si>
  <si>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</si>
  <si>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</si>
  <si>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</si>
  <si>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</si>
  <si>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</si>
  <si>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</si>
  <si>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</si>
  <si>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</si>
  <si>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</si>
  <si>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</si>
  <si>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</si>
  <si>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</si>
  <si>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</si>
  <si>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</si>
  <si>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</si>
  <si>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</si>
  <si>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</si>
  <si>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</si>
  <si>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</si>
  <si>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</si>
  <si>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</si>
  <si>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</si>
  <si>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</si>
  <si>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</si>
  <si>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</si>
  <si>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</si>
  <si>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</si>
  <si>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</si>
  <si>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</si>
  <si>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</si>
  <si>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</si>
  <si>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</si>
  <si>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</si>
  <si>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</si>
  <si>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</si>
  <si>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</si>
  <si>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</si>
  <si>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</si>
  <si>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</si>
  <si>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</si>
  <si>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</si>
  <si>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</si>
  <si>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</si>
  <si>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</si>
  <si>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</si>
  <si>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</si>
  <si>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</si>
  <si>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</si>
  <si>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</si>
  <si>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</si>
  <si>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</si>
  <si>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</si>
  <si>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</si>
  <si>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</si>
  <si>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</si>
  <si>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</si>
  <si>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</si>
  <si>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</si>
  <si>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</si>
  <si>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</si>
  <si>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</si>
  <si>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</si>
  <si>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</si>
  <si>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</si>
  <si>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</si>
  <si>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</si>
  <si>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</si>
  <si>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</si>
  <si>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</si>
  <si>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</si>
  <si>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</si>
  <si>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</si>
  <si>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</si>
  <si>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</si>
  <si>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</si>
  <si>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</si>
  <si>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</si>
  <si>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</si>
  <si>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</si>
  <si>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</si>
  <si>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</si>
  <si>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</si>
  <si>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</si>
  <si>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</si>
  <si>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</si>
  <si>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</si>
  <si>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</si>
  <si>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</si>
  <si>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</si>
  <si>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</si>
  <si>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</si>
  <si>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</si>
  <si>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</si>
  <si>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</si>
  <si>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</si>
  <si>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</si>
  <si>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</si>
  <si>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</si>
  <si>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</si>
  <si>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</si>
  <si>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</si>
  <si>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</si>
  <si>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</si>
  <si>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</si>
  <si>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</si>
  <si>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</si>
  <si>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</si>
  <si>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</si>
  <si>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</si>
  <si>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</si>
  <si>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</si>
  <si>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</si>
  <si>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</si>
  <si>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</si>
  <si>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</si>
  <si>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</si>
  <si>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</si>
  <si>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</si>
  <si>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</si>
  <si>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</si>
  <si>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</si>
  <si>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</si>
  <si>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</si>
  <si>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</si>
  <si>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</si>
  <si>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</si>
  <si>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</si>
  <si>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</si>
  <si>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</si>
  <si>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</si>
  <si>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</si>
  <si>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</si>
  <si>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</si>
  <si>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</si>
  <si>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</si>
  <si>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</si>
  <si>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</si>
  <si>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</si>
  <si>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</si>
  <si>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</si>
  <si>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</si>
  <si>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</si>
  <si>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</si>
  <si>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</si>
  <si>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</si>
  <si>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</si>
  <si>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</si>
  <si>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</si>
  <si>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</si>
  <si>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</si>
  <si>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</si>
  <si>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</si>
  <si>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</si>
  <si>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</si>
  <si>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</si>
  <si>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</si>
  <si>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</si>
  <si>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</si>
  <si>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</si>
  <si>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</si>
  <si>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</si>
  <si>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</si>
  <si>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</si>
  <si>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</si>
  <si>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</si>
  <si>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</si>
  <si>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</si>
  <si>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</si>
  <si>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</si>
  <si>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</si>
  <si>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</si>
  <si>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</si>
  <si>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</si>
  <si>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</si>
  <si>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</si>
  <si>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</si>
  <si>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</si>
  <si>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</si>
  <si>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</si>
  <si>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</si>
  <si>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</si>
  <si>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</si>
  <si>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</si>
  <si>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</si>
  <si>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</si>
  <si>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</si>
  <si>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</si>
  <si>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</si>
  <si>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</si>
  <si>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</si>
  <si>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</si>
  <si>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</si>
  <si>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</si>
  <si>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</si>
  <si>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</si>
  <si>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</si>
  <si>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</si>
  <si>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</si>
  <si>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</si>
  <si>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</si>
  <si>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</si>
  <si>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</si>
  <si>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</si>
  <si>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</si>
  <si>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</si>
  <si>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</si>
  <si>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</si>
  <si>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</si>
  <si>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</si>
  <si>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</si>
  <si>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</si>
  <si>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</si>
  <si>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</si>
  <si>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</si>
  <si>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</si>
  <si>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</si>
  <si>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</si>
  <si>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</si>
  <si>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</si>
  <si>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</si>
  <si>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</si>
  <si>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</si>
  <si>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</si>
  <si>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</si>
  <si>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</si>
  <si>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</si>
  <si>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</si>
  <si>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</si>
  <si>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</si>
  <si>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</si>
  <si>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</si>
  <si>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</si>
  <si>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</si>
  <si>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</si>
  <si>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</si>
  <si>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</si>
  <si>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</si>
  <si>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</si>
  <si>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</si>
  <si>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</si>
  <si>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</si>
  <si>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</si>
  <si>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</si>
  <si>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</si>
  <si>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</si>
  <si>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</si>
  <si>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</si>
  <si>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</si>
  <si>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</si>
  <si>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</si>
  <si>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</si>
  <si>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</si>
  <si>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</si>
  <si>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</si>
  <si>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</si>
  <si>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</si>
  <si>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</si>
  <si>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</si>
  <si>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</si>
  <si>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</si>
  <si>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</si>
  <si>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</si>
  <si>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</si>
  <si>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</si>
  <si>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</si>
  <si>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</si>
  <si>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</si>
  <si>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</si>
  <si>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</si>
  <si>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</si>
  <si>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</si>
  <si>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</si>
  <si>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</si>
  <si>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</si>
  <si>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</si>
  <si>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</si>
  <si>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</si>
  <si>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</si>
  <si>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</si>
  <si>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</si>
  <si>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</si>
  <si>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</si>
  <si>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</si>
  <si>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</si>
  <si>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</si>
  <si>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</si>
  <si>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</si>
  <si>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</si>
  <si>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</si>
  <si>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</si>
  <si>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</si>
  <si>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</si>
  <si>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</si>
  <si>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</si>
  <si>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</si>
  <si>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</si>
  <si>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</si>
  <si>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</si>
  <si>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</si>
  <si>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</si>
  <si>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</si>
  <si>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</si>
  <si>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</si>
  <si>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</si>
  <si>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</si>
  <si>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</si>
  <si>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</si>
  <si>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</si>
  <si>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</si>
  <si>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</si>
  <si>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</si>
  <si>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</si>
  <si>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</si>
  <si>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</si>
  <si>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</si>
  <si>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</si>
  <si>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</si>
  <si>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</si>
  <si>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</si>
  <si>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</si>
  <si>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</si>
  <si>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</si>
  <si>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</si>
  <si>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</si>
  <si>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</si>
  <si>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</si>
  <si>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</si>
  <si>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</si>
  <si>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</si>
  <si>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</si>
  <si>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</si>
  <si>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</si>
  <si>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</si>
  <si>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</si>
  <si>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</si>
  <si>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</si>
  <si>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</si>
  <si>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</si>
  <si>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</si>
  <si>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</si>
  <si>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</si>
  <si>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</si>
  <si>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</si>
  <si>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</si>
  <si>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</si>
  <si>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</si>
  <si>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</si>
  <si>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</si>
  <si>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</si>
  <si>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</si>
  <si>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</si>
  <si>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</si>
  <si>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</si>
  <si>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</si>
  <si>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</si>
  <si>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</si>
  <si>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</si>
  <si>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</si>
  <si>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</si>
  <si>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</si>
  <si>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</si>
  <si>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</si>
  <si>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</si>
  <si>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</si>
  <si>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</si>
  <si>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</si>
  <si>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</si>
  <si>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</si>
  <si>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</si>
  <si>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</si>
  <si>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</si>
  <si>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</si>
  <si>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</si>
  <si>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</si>
  <si>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</si>
  <si>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</si>
  <si>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</si>
  <si>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</si>
  <si>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</si>
  <si>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</si>
  <si>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</si>
  <si>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</si>
  <si>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</si>
  <si>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</si>
  <si>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</si>
  <si>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</si>
  <si>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</si>
  <si>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</si>
  <si>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</si>
  <si>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</si>
  <si>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</si>
  <si>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</si>
  <si>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</si>
  <si>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</si>
  <si>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</si>
  <si>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</si>
  <si>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</si>
  <si>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</si>
  <si>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</si>
  <si>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</si>
  <si>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</si>
  <si>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</si>
  <si>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</si>
  <si>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</si>
  <si>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</si>
  <si>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</si>
  <si>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</si>
  <si>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</si>
  <si>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</si>
  <si>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</si>
  <si>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</si>
  <si>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</si>
  <si>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</si>
  <si>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</si>
  <si>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</si>
  <si>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</si>
  <si>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</si>
  <si>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</si>
  <si>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</si>
  <si>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</si>
  <si>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</si>
  <si>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</si>
  <si>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</si>
  <si>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</si>
  <si>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</si>
  <si>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</si>
  <si>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</si>
  <si>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</si>
  <si>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</si>
  <si>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</si>
  <si>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</si>
  <si>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</si>
  <si>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</si>
  <si>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</si>
  <si>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</si>
  <si>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</si>
  <si>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</si>
  <si>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</si>
  <si>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</si>
  <si>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</si>
  <si>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</si>
  <si>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</si>
  <si>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</si>
  <si>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</si>
  <si>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</si>
  <si>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</si>
  <si>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</si>
  <si>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</si>
  <si>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</si>
  <si>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</si>
  <si>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</si>
  <si>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</si>
  <si>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</si>
  <si>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</si>
  <si>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</si>
  <si>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</si>
  <si>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</si>
  <si>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</si>
  <si>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</si>
  <si>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</si>
  <si>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</si>
  <si>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</si>
  <si>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</si>
  <si>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</si>
  <si>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</si>
  <si>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</si>
  <si>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</si>
  <si>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</si>
  <si>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</si>
  <si>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</si>
  <si>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</si>
  <si>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</si>
  <si>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</si>
  <si>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</si>
  <si>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</si>
  <si>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</si>
  <si>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</si>
  <si>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</si>
  <si>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</si>
  <si>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</si>
  <si>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</si>
  <si>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</si>
  <si>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</si>
  <si>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</si>
  <si>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</si>
  <si>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</si>
  <si>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</si>
  <si>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</si>
  <si>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</si>
  <si>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</si>
  <si>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</si>
  <si>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</si>
  <si>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</si>
  <si>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</si>
  <si>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</si>
  <si>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</si>
  <si>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</si>
  <si>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</si>
  <si>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</si>
  <si>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</si>
  <si>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</si>
  <si>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</si>
  <si>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</si>
  <si>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</si>
  <si>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</si>
  <si>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</si>
  <si>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</si>
  <si>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</si>
  <si>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</si>
  <si>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</si>
  <si>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</si>
  <si>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</si>
  <si>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</si>
  <si>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</si>
  <si>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</si>
  <si>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</si>
  <si>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</si>
  <si>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</si>
  <si>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</si>
  <si>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</si>
  <si>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</si>
  <si>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</si>
  <si>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</si>
  <si>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</si>
  <si>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</si>
  <si>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</si>
  <si>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</si>
  <si>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</si>
  <si>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</si>
  <si>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</si>
  <si>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</si>
  <si>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</si>
  <si>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</si>
  <si>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</si>
  <si>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</si>
  <si>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</si>
  <si>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</si>
  <si>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</si>
  <si>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</si>
  <si>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</si>
  <si>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</si>
  <si>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</si>
  <si>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</si>
  <si>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</si>
  <si>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</si>
  <si>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</si>
  <si>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</si>
  <si>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</si>
  <si>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</si>
  <si>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</si>
  <si>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</si>
  <si>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</si>
  <si>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</si>
  <si>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</si>
  <si>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</si>
  <si>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</si>
  <si>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</si>
  <si>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</si>
  <si>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</si>
  <si>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</si>
  <si>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</si>
  <si>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</si>
  <si>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</si>
  <si>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</si>
  <si>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</si>
  <si>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</si>
  <si>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</si>
  <si>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</si>
  <si>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</si>
  <si>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</si>
  <si>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</si>
  <si>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</si>
  <si>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</si>
  <si>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</si>
  <si>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</si>
  <si>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</si>
  <si>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</si>
  <si>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</si>
  <si>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</si>
  <si>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</si>
  <si>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</si>
  <si>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</si>
  <si>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</si>
  <si>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</si>
  <si>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</si>
  <si>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</si>
  <si>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</si>
  <si>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</si>
  <si>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</si>
  <si>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</si>
  <si>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</si>
  <si>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</si>
  <si>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</si>
  <si>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</si>
  <si>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</si>
  <si>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</si>
  <si>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</si>
  <si>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</si>
  <si>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</si>
  <si>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</si>
  <si>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</si>
  <si>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</si>
  <si>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</si>
  <si>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</si>
  <si>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</si>
  <si>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</si>
  <si>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</si>
  <si>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</si>
  <si>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</si>
  <si>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</si>
  <si>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</si>
  <si>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</si>
  <si>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</si>
  <si>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</si>
  <si>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</si>
  <si>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</si>
  <si>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</si>
  <si>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</si>
  <si>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</si>
  <si>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</si>
  <si>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</si>
  <si>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</si>
  <si>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</si>
  <si>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</si>
  <si>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</si>
  <si>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</si>
  <si>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</si>
  <si>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</si>
  <si>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</si>
  <si>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</si>
  <si>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</si>
  <si>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</si>
  <si>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</si>
  <si>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</si>
  <si>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</si>
  <si>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</si>
  <si>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</si>
  <si>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</si>
  <si>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</si>
  <si>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</si>
  <si>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</si>
  <si>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</si>
  <si>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</si>
  <si>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</si>
  <si>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</si>
  <si>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</si>
  <si>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</si>
  <si>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</si>
  <si>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</si>
  <si>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</si>
  <si>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</si>
  <si>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</si>
  <si>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</si>
  <si>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</si>
  <si>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</si>
  <si>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</si>
  <si>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</si>
  <si>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</si>
  <si>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</si>
  <si>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</si>
  <si>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</si>
  <si>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</si>
  <si>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</si>
  <si>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</si>
  <si>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</si>
  <si>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</si>
  <si>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</si>
  <si>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</si>
  <si>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</si>
  <si>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</si>
  <si>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</si>
  <si>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</si>
  <si>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</si>
  <si>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</si>
  <si>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</si>
  <si>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</si>
  <si>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</si>
  <si>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</si>
  <si>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</si>
  <si>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</si>
  <si>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</si>
  <si>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</si>
  <si>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</si>
  <si>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</si>
  <si>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</si>
  <si>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</si>
  <si>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</si>
  <si>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</si>
  <si>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</si>
  <si>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</si>
  <si>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</si>
  <si>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</si>
  <si>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</si>
  <si>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</si>
  <si>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</si>
  <si>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</si>
  <si>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</si>
  <si>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</si>
  <si>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</si>
  <si>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</si>
  <si>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</si>
  <si>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</si>
  <si>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</si>
  <si>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</si>
  <si>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</si>
  <si>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</si>
  <si>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</si>
  <si>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</si>
  <si>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</si>
  <si>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</si>
  <si>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</si>
  <si>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</si>
  <si>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</si>
  <si>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</si>
  <si>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</si>
  <si>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</si>
  <si>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</si>
  <si>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</si>
  <si>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</si>
  <si>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</si>
  <si>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</si>
  <si>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</si>
  <si>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</si>
  <si>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</si>
  <si>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</si>
  <si>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</si>
  <si>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</si>
  <si>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</si>
  <si>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</si>
  <si>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</si>
  <si>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</si>
  <si>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</si>
  <si>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</si>
  <si>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</si>
  <si>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</si>
  <si>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</si>
  <si>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</si>
  <si>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</si>
  <si>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</si>
  <si>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</si>
  <si>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</si>
  <si>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</si>
  <si>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</si>
  <si>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</si>
  <si>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</si>
  <si>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</si>
  <si>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</si>
  <si>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</si>
  <si>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</si>
  <si>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</si>
  <si>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</si>
  <si>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</si>
  <si>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</si>
  <si>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</si>
  <si>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</si>
  <si>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</si>
  <si>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</si>
  <si>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</si>
  <si>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</si>
  <si>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</si>
  <si>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</si>
  <si>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</si>
  <si>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</si>
  <si>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</si>
  <si>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</si>
  <si>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</si>
  <si>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</si>
  <si>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</si>
  <si>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</si>
  <si>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</si>
  <si>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</si>
  <si>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</si>
  <si>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</si>
  <si>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</si>
  <si>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</si>
  <si>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</si>
  <si>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</si>
  <si>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</si>
  <si>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</si>
  <si>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</si>
  <si>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</si>
  <si>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</si>
  <si>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</si>
  <si>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</si>
  <si>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</si>
  <si>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</si>
  <si>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</si>
  <si>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</si>
  <si>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</si>
  <si>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</si>
  <si>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</si>
  <si>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</si>
  <si>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</si>
  <si>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</si>
  <si>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</si>
  <si>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</si>
  <si>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</si>
  <si>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</si>
  <si>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</si>
  <si>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</si>
  <si>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</si>
  <si>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</si>
  <si>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</si>
  <si>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</si>
  <si>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</si>
  <si>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</si>
  <si>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</si>
  <si>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</si>
  <si>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</si>
  <si>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</si>
  <si>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</si>
  <si>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</si>
  <si>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</si>
  <si>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</si>
  <si>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</si>
  <si>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</si>
  <si>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</si>
  <si>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</si>
  <si>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</si>
  <si>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</si>
  <si>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</si>
  <si>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</si>
  <si>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</si>
  <si>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</si>
  <si>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</si>
  <si>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</si>
  <si>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</si>
  <si>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</si>
  <si>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</si>
  <si>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</si>
  <si>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</si>
  <si>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</si>
  <si>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</si>
  <si>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</si>
  <si>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</si>
  <si>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</si>
  <si>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</si>
  <si>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</si>
  <si>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</si>
  <si>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</si>
  <si>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</si>
  <si>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</si>
  <si>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</si>
  <si>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</si>
  <si>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</si>
  <si>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</si>
  <si>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</si>
  <si>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</si>
  <si>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</si>
  <si>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</si>
  <si>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</si>
  <si>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</si>
  <si>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</si>
  <si>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</si>
  <si>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</si>
  <si>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</si>
  <si>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</si>
  <si>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</si>
  <si>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</si>
  <si>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</si>
  <si>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</si>
  <si>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</si>
  <si>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</si>
  <si>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</si>
  <si>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</si>
  <si>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</si>
  <si>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</si>
  <si>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</si>
  <si>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</si>
  <si>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</si>
  <si>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</si>
  <si>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</si>
  <si>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</si>
  <si>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</si>
  <si>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</si>
  <si>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</si>
  <si>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</si>
  <si>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</si>
  <si>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</si>
  <si>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</si>
  <si>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</si>
  <si>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</si>
  <si>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</si>
  <si>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</si>
  <si>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</si>
  <si>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</si>
  <si>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</si>
  <si>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</si>
  <si>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</si>
  <si>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</si>
  <si>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</si>
  <si>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</si>
  <si>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</si>
  <si>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</si>
  <si>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</si>
  <si>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</si>
  <si>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</si>
  <si>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</si>
  <si>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</si>
  <si>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</si>
  <si>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</si>
  <si>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</si>
  <si>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</si>
  <si>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</si>
  <si>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</si>
  <si>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</si>
  <si>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</si>
  <si>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</si>
  <si>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</si>
  <si>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</si>
  <si>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</si>
  <si>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</si>
  <si>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</si>
  <si>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</si>
  <si>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</si>
  <si>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</si>
  <si>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</si>
  <si>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</si>
  <si>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</si>
  <si>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</si>
  <si>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</si>
  <si>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</si>
  <si>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</si>
  <si>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</si>
  <si>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</si>
  <si>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</si>
  <si>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</si>
  <si>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</si>
  <si>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</si>
  <si>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</si>
  <si>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</si>
  <si>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</si>
  <si>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</si>
  <si>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</si>
  <si>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</si>
  <si>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</si>
  <si>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</si>
  <si>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</si>
  <si>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</si>
  <si>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</si>
  <si>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</si>
  <si>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</si>
  <si>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</si>
  <si>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</si>
  <si>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</si>
  <si>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</si>
  <si>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</si>
  <si>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</si>
  <si>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</si>
  <si>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</si>
  <si>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</si>
  <si>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</si>
  <si>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</si>
  <si>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</si>
  <si>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</si>
  <si>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</si>
  <si>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</si>
  <si>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</si>
  <si>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</si>
  <si>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</si>
  <si>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</si>
  <si>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</si>
  <si>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</si>
  <si>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</si>
  <si>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</si>
  <si>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</si>
  <si>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</si>
  <si>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</si>
  <si>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</si>
  <si>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</si>
  <si>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</si>
  <si>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</si>
  <si>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</si>
  <si>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</si>
  <si>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</si>
  <si>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</si>
  <si>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</si>
  <si>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</si>
  <si>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</si>
  <si>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</si>
  <si>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</si>
  <si>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</si>
  <si>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</si>
  <si>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</si>
  <si>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</si>
  <si>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</si>
  <si>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</si>
  <si>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</si>
  <si>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</si>
  <si>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</si>
  <si>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</si>
  <si>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</si>
  <si>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</si>
  <si>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</si>
  <si>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</si>
  <si>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</si>
  <si>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</si>
  <si>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</si>
  <si>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</si>
  <si>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</si>
  <si>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</si>
  <si>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</si>
  <si>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</si>
  <si>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</si>
  <si>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</si>
  <si>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</si>
  <si>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</si>
  <si>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</si>
  <si>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</si>
  <si>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</si>
  <si>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</si>
  <si>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</si>
  <si>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</si>
  <si>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</si>
  <si>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</si>
  <si>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</si>
  <si>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</si>
  <si>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</si>
  <si>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</si>
  <si>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</si>
  <si>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</si>
  <si>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</si>
  <si>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</si>
  <si>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</si>
  <si>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</si>
  <si>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</si>
  <si>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</si>
  <si>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</si>
  <si>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</si>
  <si>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</si>
  <si>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</si>
  <si>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</si>
  <si>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</si>
  <si>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</si>
  <si>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</si>
  <si>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</si>
  <si>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</si>
  <si>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</si>
  <si>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</si>
  <si>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</si>
  <si>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</si>
  <si>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</si>
  <si>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</si>
  <si>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</si>
  <si>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</si>
  <si>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</si>
  <si>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</si>
  <si>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</si>
  <si>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</si>
  <si>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</si>
  <si>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</si>
  <si>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</si>
  <si>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</si>
  <si>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</si>
  <si>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</si>
  <si>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</si>
  <si>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</si>
  <si>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</si>
  <si>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</si>
  <si>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</si>
  <si>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</si>
  <si>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</si>
  <si>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</si>
  <si>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</si>
  <si>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</si>
  <si>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</si>
  <si>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</si>
  <si>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</si>
  <si>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</si>
  <si>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</si>
  <si>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</si>
  <si>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</si>
  <si>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</si>
  <si>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</si>
  <si>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</si>
  <si>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</si>
  <si>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</si>
  <si>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</si>
  <si>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</si>
  <si>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</si>
  <si>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</si>
  <si>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</si>
  <si>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</si>
  <si>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</si>
  <si>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</si>
  <si>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</si>
  <si>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</si>
  <si>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</si>
  <si>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</si>
  <si>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</si>
  <si>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</si>
  <si>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</si>
  <si>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</si>
  <si>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</si>
  <si>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</si>
  <si>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</si>
  <si>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</si>
  <si>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</si>
  <si>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</si>
  <si>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</si>
  <si>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</si>
  <si>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</si>
  <si>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</si>
  <si>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</si>
  <si>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</si>
  <si>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</si>
  <si>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</si>
  <si>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</si>
  <si>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</si>
  <si>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</si>
  <si>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</si>
  <si>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</si>
  <si>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</si>
  <si>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</si>
  <si>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</si>
  <si>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</si>
  <si>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</si>
  <si>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</si>
  <si>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</si>
  <si>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</si>
  <si>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</si>
  <si>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</si>
  <si>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</si>
  <si>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</si>
  <si>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</si>
  <si>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</si>
  <si>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</si>
  <si>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</si>
  <si>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</si>
  <si>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</si>
  <si>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</si>
  <si>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</si>
  <si>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</si>
  <si>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</si>
  <si>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</si>
  <si>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</si>
  <si>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</si>
  <si>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</si>
  <si>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</si>
  <si>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</si>
  <si>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</si>
  <si>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</si>
  <si>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</si>
  <si>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</si>
  <si>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</si>
  <si>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</si>
  <si>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</si>
  <si>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</si>
  <si>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</si>
  <si>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</si>
  <si>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</si>
  <si>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</si>
  <si>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</si>
  <si>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</si>
  <si>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</si>
  <si>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</si>
  <si>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</si>
  <si>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</si>
  <si>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</si>
  <si>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</si>
  <si>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</si>
  <si>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</si>
  <si>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</si>
  <si>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</si>
  <si>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</si>
  <si>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</si>
  <si>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</si>
  <si>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</si>
  <si>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</si>
  <si>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</si>
  <si>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</si>
  <si>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</si>
  <si>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</si>
  <si>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</si>
  <si>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</si>
  <si>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</si>
  <si>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</si>
  <si>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</si>
  <si>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</si>
  <si>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</si>
  <si>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</si>
  <si>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</si>
  <si>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</si>
  <si>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</si>
  <si>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</si>
  <si>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</si>
  <si>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</si>
  <si>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</si>
  <si>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</si>
  <si>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</si>
  <si>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</si>
  <si>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</si>
  <si>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</si>
  <si>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</si>
  <si>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</si>
  <si>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</si>
  <si>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</si>
  <si>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</si>
  <si>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</si>
  <si>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</si>
  <si>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</si>
  <si>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</si>
  <si>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</si>
  <si>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</si>
  <si>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</si>
  <si>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</si>
  <si>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</si>
  <si>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</si>
  <si>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</si>
  <si>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</si>
  <si>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</si>
  <si>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</si>
  <si>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</si>
  <si>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</si>
  <si>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</si>
  <si>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</si>
  <si>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</si>
  <si>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</si>
  <si>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</si>
  <si>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</si>
  <si>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</si>
  <si>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</si>
  <si>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</si>
  <si>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</si>
  <si>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</si>
  <si>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</si>
  <si>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</si>
  <si>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</si>
  <si>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</si>
  <si>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</si>
  <si>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</si>
  <si>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</si>
  <si>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</si>
  <si>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</si>
  <si>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</si>
  <si>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</si>
  <si>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</si>
  <si>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</si>
  <si>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</si>
  <si>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</si>
  <si>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</si>
  <si>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</si>
  <si>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</si>
  <si>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</si>
  <si>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</si>
  <si>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</si>
  <si>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</si>
  <si>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</si>
  <si>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</si>
  <si>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</si>
  <si>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</si>
  <si>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</si>
  <si>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</si>
  <si>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</si>
  <si>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</si>
  <si>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</si>
  <si>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</si>
  <si>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</si>
  <si>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</si>
  <si>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</si>
  <si>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</si>
  <si>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</si>
  <si>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</si>
  <si>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</si>
  <si>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</si>
  <si>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</si>
  <si>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</si>
  <si>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</si>
  <si>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</si>
  <si>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</si>
  <si>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</si>
  <si>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</si>
  <si>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</si>
  <si>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</si>
  <si>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</si>
  <si>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</si>
  <si>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</si>
  <si>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</si>
  <si>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</si>
  <si>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</si>
  <si>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</si>
  <si>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</si>
  <si>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</si>
  <si>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</si>
  <si>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</si>
  <si>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</si>
  <si>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</si>
  <si>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</si>
  <si>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</si>
  <si>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</si>
  <si>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</si>
  <si>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</si>
  <si>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</si>
  <si>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</si>
  <si>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</si>
  <si>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</si>
  <si>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</si>
  <si>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</si>
  <si>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</si>
  <si>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</si>
  <si>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</si>
  <si>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</si>
  <si>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</si>
  <si>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</si>
  <si>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</si>
  <si>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</si>
  <si>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</si>
  <si>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</si>
  <si>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</si>
  <si>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</si>
  <si>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</si>
  <si>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</si>
  <si>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</si>
  <si>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</si>
  <si>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</si>
  <si>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</si>
  <si>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</si>
  <si>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</si>
  <si>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</si>
  <si>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</si>
  <si>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</si>
  <si>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</si>
  <si>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</si>
  <si>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</si>
  <si>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</si>
  <si>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</si>
  <si>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</si>
  <si>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</si>
  <si>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</si>
  <si>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</si>
  <si>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</si>
  <si>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</si>
  <si>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</si>
  <si>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</si>
  <si>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</si>
  <si>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</si>
  <si>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</si>
  <si>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</si>
  <si>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</si>
  <si>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</si>
  <si>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</si>
  <si>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</si>
  <si>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</si>
  <si>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</si>
  <si>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</si>
  <si>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</si>
  <si>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</si>
  <si>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</si>
  <si>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</si>
  <si>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</si>
  <si>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</si>
  <si>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</si>
  <si>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</si>
  <si>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</si>
  <si>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</si>
  <si>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</si>
  <si>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</si>
  <si>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</si>
  <si>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</si>
  <si>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</si>
  <si>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</si>
  <si>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</si>
  <si>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</si>
  <si>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</si>
  <si>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</si>
  <si>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</si>
  <si>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</si>
  <si>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</si>
  <si>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</si>
  <si>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</si>
  <si>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</si>
  <si>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</si>
  <si>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</si>
  <si>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</si>
  <si>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</si>
  <si>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</si>
  <si>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</si>
  <si>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</si>
  <si>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</si>
  <si>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</si>
  <si>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</si>
  <si>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</si>
  <si>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</si>
  <si>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</si>
  <si>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</si>
  <si>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</si>
  <si>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</si>
  <si>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</si>
  <si>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</si>
  <si>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</si>
  <si>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</si>
  <si>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</si>
  <si>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</si>
  <si>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</si>
  <si>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</si>
  <si>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</si>
  <si>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</si>
  <si>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</si>
  <si>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</si>
  <si>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</si>
  <si>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</si>
  <si>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</si>
  <si>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</si>
  <si>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</si>
  <si>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</si>
  <si>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</si>
  <si>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</si>
  <si>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</si>
  <si>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</si>
  <si>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</si>
  <si>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</si>
  <si>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</si>
  <si>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</si>
  <si>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</si>
  <si>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</si>
  <si>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</si>
  <si>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</si>
  <si>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</si>
  <si>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</si>
  <si>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</si>
  <si>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</si>
  <si>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</si>
  <si>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</si>
  <si>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</si>
  <si>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</si>
  <si>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</si>
  <si>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</si>
  <si>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</si>
  <si>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</si>
  <si>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</si>
  <si>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</si>
  <si>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</si>
  <si>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</si>
  <si>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</si>
  <si>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</si>
  <si>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</si>
  <si>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</si>
  <si>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</si>
  <si>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</si>
  <si>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</si>
  <si>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</si>
  <si>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</si>
  <si>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</si>
  <si>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</si>
  <si>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</si>
  <si>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</si>
  <si>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</si>
  <si>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</si>
  <si>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</si>
  <si>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</si>
  <si>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</si>
  <si>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</si>
  <si>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</si>
  <si>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</si>
  <si>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</si>
  <si>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</si>
  <si>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</si>
  <si>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</si>
  <si>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</si>
  <si>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</si>
  <si>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</si>
  <si>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</si>
  <si>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</si>
  <si>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</si>
  <si>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</si>
  <si>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</si>
  <si>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</si>
  <si>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</si>
  <si>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</si>
  <si>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</si>
  <si>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</si>
  <si>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</si>
  <si>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</si>
  <si>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</si>
  <si>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</si>
  <si>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</si>
  <si>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</si>
  <si>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</si>
  <si>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</si>
  <si>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</si>
  <si>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</si>
  <si>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</si>
  <si>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</si>
  <si>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</si>
  <si>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</si>
  <si>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</si>
  <si>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</si>
  <si>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</si>
  <si>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</si>
  <si>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</si>
  <si>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</si>
  <si>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</si>
  <si>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</si>
  <si>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</si>
  <si>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</si>
  <si>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</si>
  <si>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</si>
  <si>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</si>
  <si>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</si>
  <si>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</si>
  <si>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</si>
  <si>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</si>
  <si>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</si>
  <si>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</si>
  <si>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</si>
  <si>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</si>
  <si>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</si>
  <si>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</si>
  <si>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</si>
  <si>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</si>
  <si>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</si>
  <si>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</si>
  <si>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</si>
  <si>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</si>
  <si>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</si>
  <si>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</si>
  <si>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</si>
  <si>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</si>
  <si>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</si>
  <si>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</si>
  <si>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</si>
  <si>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</si>
  <si>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</si>
  <si>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</si>
  <si>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</si>
  <si>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</si>
  <si>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</si>
  <si>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</si>
  <si>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</si>
  <si>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</si>
  <si>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</si>
  <si>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</si>
  <si>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</si>
  <si>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</si>
  <si>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</si>
  <si>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</si>
  <si>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</si>
  <si>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</si>
  <si>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</si>
  <si>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</si>
  <si>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</si>
  <si>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</si>
  <si>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</si>
  <si>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</si>
  <si>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</si>
  <si>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</si>
  <si>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</si>
  <si>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</si>
  <si>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</si>
  <si>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</si>
  <si>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</si>
  <si>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</si>
  <si>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</si>
  <si>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</si>
  <si>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</si>
  <si>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</si>
  <si>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</si>
  <si>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</si>
  <si>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</si>
  <si>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</si>
  <si>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</si>
  <si>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</si>
  <si>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</si>
  <si>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</si>
  <si>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</si>
  <si>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</si>
  <si>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</si>
  <si>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</si>
  <si>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</si>
  <si>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</si>
  <si>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</si>
  <si>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</si>
  <si>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</si>
  <si>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</si>
  <si>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</si>
  <si>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</si>
  <si>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</si>
  <si>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</si>
  <si>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</si>
  <si>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</si>
  <si>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</si>
  <si>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</si>
  <si>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</si>
  <si>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</si>
  <si>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</si>
  <si>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</si>
  <si>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</si>
  <si>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</si>
  <si>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</si>
  <si>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</si>
  <si>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</si>
  <si>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</si>
  <si>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</si>
  <si>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</si>
  <si>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</si>
  <si>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</si>
  <si>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</si>
  <si>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</si>
  <si>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</si>
  <si>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</si>
  <si>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</si>
  <si>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</si>
  <si>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</si>
  <si>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</si>
  <si>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</si>
  <si>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</si>
  <si>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</si>
  <si>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</si>
  <si>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</si>
  <si>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</si>
  <si>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</si>
  <si>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</si>
  <si>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</si>
  <si>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</si>
  <si>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</si>
  <si>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</si>
  <si>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</si>
  <si>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</si>
  <si>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</si>
  <si>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</si>
  <si>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</si>
  <si>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</si>
  <si>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</si>
  <si>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</si>
  <si>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</si>
  <si>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</si>
  <si>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</si>
  <si>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</si>
  <si>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</si>
  <si>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</si>
  <si>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</si>
  <si>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</si>
  <si>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</si>
  <si>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</si>
  <si>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</si>
  <si>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</si>
  <si>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</si>
  <si>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</si>
  <si>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</si>
  <si>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</si>
  <si>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</si>
  <si>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</si>
  <si>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</si>
  <si>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</si>
  <si>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</si>
  <si>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</si>
  <si>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</si>
  <si>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</si>
  <si>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</si>
  <si>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</si>
  <si>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</si>
  <si>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</si>
  <si>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</si>
  <si>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</si>
  <si>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</si>
  <si>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</si>
  <si>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</si>
  <si>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</si>
  <si>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</si>
  <si>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</si>
  <si>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</si>
  <si>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</si>
  <si>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</si>
  <si>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</si>
  <si>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</si>
  <si>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</si>
  <si>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</si>
  <si>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</si>
  <si>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</si>
  <si>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</si>
  <si>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</si>
  <si>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</si>
  <si>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</si>
  <si>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</si>
  <si>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</si>
  <si>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</si>
  <si>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</si>
  <si>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</si>
  <si>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</si>
  <si>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</si>
  <si>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</si>
  <si>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</si>
  <si>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</si>
  <si>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</si>
  <si>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</si>
  <si>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</si>
  <si>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</si>
  <si>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</si>
  <si>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</si>
  <si>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</si>
  <si>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</si>
  <si>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</si>
  <si>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</si>
  <si>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</si>
  <si>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</si>
  <si>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</si>
  <si>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</si>
  <si>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</si>
  <si>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</si>
  <si>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</si>
  <si>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</si>
  <si>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</si>
  <si>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</si>
  <si>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</si>
  <si>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</si>
  <si>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</si>
  <si>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</si>
  <si>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</si>
  <si>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</si>
  <si>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</si>
  <si>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</si>
  <si>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</si>
  <si>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</si>
  <si>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</si>
  <si>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</si>
  <si>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</si>
  <si>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</si>
  <si>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</si>
  <si>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</si>
  <si>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</si>
  <si>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</si>
  <si>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</si>
  <si>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</si>
  <si>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</si>
  <si>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</si>
  <si>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</si>
  <si>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</si>
  <si>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</si>
  <si>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</si>
  <si>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</si>
  <si>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</si>
  <si>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</si>
  <si>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</si>
  <si>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</si>
  <si>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</si>
  <si>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</si>
  <si>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</si>
  <si>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</si>
  <si>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</si>
  <si>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</si>
  <si>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</si>
  <si>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</si>
  <si>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</si>
  <si>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</si>
  <si>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</si>
  <si>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</si>
  <si>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</si>
  <si>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</si>
  <si>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</si>
  <si>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</si>
  <si>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</si>
  <si>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</si>
  <si>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</si>
  <si>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</si>
  <si>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</si>
  <si>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</si>
  <si>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</si>
  <si>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</si>
  <si>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</si>
  <si>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</si>
  <si>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</si>
  <si>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</si>
  <si>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</si>
  <si>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</si>
  <si>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</si>
  <si>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</si>
  <si>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</si>
  <si>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</si>
  <si>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</si>
  <si>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</si>
  <si>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</si>
  <si>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</si>
  <si>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</si>
  <si>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</si>
  <si>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</si>
  <si>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</si>
  <si>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</si>
  <si>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</si>
  <si>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</si>
  <si>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</si>
  <si>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</si>
  <si>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</si>
  <si>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</si>
  <si>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</si>
  <si>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</si>
  <si>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</si>
  <si>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</si>
  <si>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</si>
  <si>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</si>
  <si>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</si>
  <si>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</si>
  <si>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</si>
  <si>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</si>
  <si>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</si>
  <si>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</si>
  <si>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</si>
  <si>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</si>
  <si>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</si>
  <si>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</si>
  <si>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</si>
  <si>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</si>
  <si>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</si>
  <si>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</si>
  <si>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</si>
  <si>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</si>
  <si>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</si>
  <si>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</si>
  <si>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</si>
  <si>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</si>
  <si>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</si>
  <si>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</si>
  <si>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</si>
  <si>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</si>
  <si>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</si>
  <si>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</si>
  <si>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</si>
  <si>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</si>
  <si>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</si>
  <si>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</si>
  <si>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</si>
  <si>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</si>
  <si>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</si>
  <si>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</si>
  <si>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</si>
  <si>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</si>
  <si>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</si>
  <si>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</si>
  <si>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</si>
  <si>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</si>
  <si>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</si>
  <si>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</si>
  <si>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</si>
  <si>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</si>
  <si>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</si>
  <si>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</si>
  <si>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</si>
  <si>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</si>
  <si>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</si>
  <si>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</si>
  <si>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</si>
  <si>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</si>
  <si>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</si>
  <si>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</si>
  <si>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</si>
  <si>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</si>
  <si>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</si>
  <si>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</si>
  <si>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</si>
  <si>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</si>
  <si>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</si>
  <si>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</si>
  <si>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</si>
  <si>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</si>
  <si>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</si>
  <si>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</si>
  <si>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</si>
  <si>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</si>
  <si>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</si>
  <si>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</si>
  <si>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</si>
  <si>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</si>
  <si>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</si>
  <si>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</si>
  <si>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</si>
  <si>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</si>
  <si>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</si>
  <si>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</si>
  <si>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</si>
  <si>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</si>
  <si>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</si>
  <si>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</si>
  <si>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</si>
  <si>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</si>
  <si>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</si>
  <si>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</si>
  <si>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</si>
  <si>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</si>
  <si>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</si>
  <si>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</si>
  <si>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</si>
  <si>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</si>
  <si>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</si>
  <si>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</si>
  <si>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</si>
  <si>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</si>
  <si>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</si>
  <si>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</si>
  <si>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</si>
  <si>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</si>
  <si>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</si>
  <si>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</si>
  <si>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</si>
  <si>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</si>
  <si>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</si>
  <si>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</si>
  <si>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</si>
  <si>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</si>
  <si>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</si>
  <si>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</si>
  <si>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</si>
  <si>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</si>
  <si>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</si>
  <si>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</si>
  <si>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</si>
  <si>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</si>
  <si>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</si>
  <si>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</si>
  <si>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</si>
  <si>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</si>
  <si>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</si>
  <si>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</si>
  <si>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</si>
  <si>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</si>
  <si>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</si>
  <si>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</si>
  <si>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</si>
  <si>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</si>
  <si>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</si>
  <si>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</si>
  <si>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</si>
  <si>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</si>
  <si>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</si>
  <si>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</si>
  <si>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</si>
  <si>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</si>
  <si>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</si>
  <si>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</si>
  <si>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</si>
  <si>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</si>
  <si>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</si>
  <si>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</si>
  <si>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</si>
  <si>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</si>
  <si>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</si>
  <si>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</si>
  <si>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</si>
  <si>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</si>
  <si>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</si>
  <si>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</si>
  <si>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</si>
  <si>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</si>
  <si>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</si>
  <si>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</si>
  <si>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</si>
  <si>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</si>
  <si>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</si>
  <si>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</si>
  <si>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</si>
  <si>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</si>
  <si>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</si>
  <si>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</si>
  <si>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</si>
  <si>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</si>
  <si>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</si>
  <si>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</si>
  <si>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</si>
  <si>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</si>
  <si>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</si>
  <si>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</si>
  <si>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</si>
  <si>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</si>
  <si>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</si>
  <si>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</si>
  <si>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</si>
  <si>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</si>
  <si>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</si>
  <si>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</si>
  <si>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</si>
  <si>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</si>
  <si>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</si>
  <si>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</si>
  <si>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</si>
  <si>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</si>
  <si>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</si>
  <si>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</si>
  <si>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</si>
  <si>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</si>
  <si>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</si>
  <si>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</si>
  <si>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</si>
  <si>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</si>
  <si>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</si>
  <si>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</si>
  <si>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</si>
  <si>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</si>
  <si>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</si>
  <si>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</si>
  <si>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</si>
  <si>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</si>
  <si>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</si>
  <si>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</si>
  <si>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</si>
  <si>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</si>
  <si>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</si>
  <si>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</si>
  <si>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</si>
  <si>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</si>
  <si>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</si>
  <si>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</si>
  <si>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</si>
  <si>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</si>
  <si>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</si>
  <si>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</si>
  <si>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</si>
  <si>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</si>
  <si>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</si>
  <si>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</si>
  <si>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</si>
  <si>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</si>
  <si>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</si>
  <si>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</si>
  <si>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</si>
  <si>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</si>
  <si>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</si>
  <si>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</si>
  <si>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</si>
  <si>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</si>
  <si>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</si>
  <si>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</si>
  <si>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</si>
  <si>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</si>
  <si>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</si>
  <si>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</si>
  <si>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</si>
  <si>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</si>
  <si>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</si>
  <si>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</si>
  <si>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</si>
  <si>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</si>
  <si>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</si>
  <si>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</si>
  <si>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</si>
  <si>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</si>
  <si>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</si>
  <si>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</si>
  <si>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</si>
  <si>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</si>
  <si>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</si>
  <si>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</si>
  <si>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</si>
  <si>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</si>
  <si>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</si>
  <si>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</si>
  <si>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</si>
  <si>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</si>
  <si>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</si>
  <si>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</si>
  <si>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</si>
  <si>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</si>
  <si>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</si>
  <si>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</si>
  <si>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</si>
  <si>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</si>
  <si>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</si>
  <si>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</si>
  <si>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</si>
  <si>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</si>
  <si>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</si>
  <si>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</si>
  <si>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</si>
  <si>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</si>
  <si>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</si>
  <si>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</si>
  <si>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</si>
  <si>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</si>
  <si>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</si>
  <si>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</si>
  <si>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</si>
  <si>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</si>
  <si>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</si>
  <si>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</si>
  <si>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</si>
  <si>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</si>
  <si>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</si>
  <si>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</si>
  <si>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</si>
  <si>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</si>
  <si>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</si>
  <si>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</si>
  <si>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</si>
  <si>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</si>
  <si>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</si>
  <si>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</si>
  <si>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</si>
  <si>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</si>
  <si>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</si>
  <si>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</si>
  <si>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</si>
  <si>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</si>
  <si>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</si>
  <si>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</si>
  <si>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</si>
  <si>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</si>
  <si>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</si>
  <si>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</si>
  <si>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</si>
  <si>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</si>
  <si>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</si>
  <si>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</si>
  <si>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</si>
  <si>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</si>
  <si>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</si>
  <si>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</si>
  <si>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</si>
  <si>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</si>
  <si>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</si>
  <si>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</si>
  <si>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</si>
  <si>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</si>
  <si>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</si>
  <si>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</si>
  <si>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</si>
  <si>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</si>
  <si>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</si>
  <si>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</si>
  <si>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</si>
  <si>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</si>
  <si>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</si>
  <si>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</si>
  <si>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</si>
  <si>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</si>
  <si>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</si>
  <si>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</si>
  <si>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</si>
  <si>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</si>
  <si>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</si>
  <si>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</si>
  <si>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</si>
  <si>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</si>
  <si>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</si>
  <si>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</si>
  <si>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</si>
  <si>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</si>
  <si>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</si>
  <si>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</si>
  <si>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</si>
  <si>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</si>
  <si>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</si>
  <si>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</si>
  <si>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</si>
  <si>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</si>
  <si>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</si>
  <si>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</si>
  <si>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</si>
  <si>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</si>
  <si>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</si>
  <si>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</si>
  <si>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</si>
  <si>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</si>
  <si>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</si>
  <si>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</si>
  <si>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</si>
  <si>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</si>
  <si>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</si>
  <si>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</si>
  <si>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</si>
  <si>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</si>
  <si>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</si>
  <si>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</si>
  <si>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</si>
  <si>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</si>
  <si>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</si>
  <si>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</si>
  <si>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</si>
  <si>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</si>
  <si>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</si>
  <si>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</si>
  <si>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</si>
  <si>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</si>
  <si>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</si>
  <si>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</si>
  <si>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</si>
  <si>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</si>
  <si>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</si>
  <si>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</si>
  <si>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</si>
  <si>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</si>
  <si>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</si>
  <si>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</si>
  <si>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</si>
  <si>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</si>
  <si>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</si>
  <si>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</si>
  <si>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</si>
  <si>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</si>
  <si>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</si>
  <si>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</si>
  <si>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</si>
  <si>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</si>
  <si>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</si>
  <si>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</si>
  <si>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</si>
  <si>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</si>
  <si>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</si>
  <si>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</si>
  <si>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</si>
  <si>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</si>
  <si>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</si>
  <si>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</si>
  <si>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</si>
  <si>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</si>
  <si>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</si>
  <si>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</si>
  <si>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</si>
  <si>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</si>
  <si>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</si>
  <si>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</si>
  <si>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</si>
  <si>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</si>
  <si>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</si>
  <si>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</si>
  <si>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</si>
  <si>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</si>
  <si>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</si>
  <si>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</si>
  <si>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</si>
  <si>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</si>
  <si>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</si>
  <si>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</si>
  <si>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</si>
  <si>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</si>
  <si>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</si>
  <si>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</si>
  <si>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</si>
  <si>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</si>
  <si>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</si>
  <si>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</si>
  <si>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</si>
  <si>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</si>
  <si>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</si>
  <si>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</si>
  <si>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</si>
  <si>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</si>
  <si>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</si>
  <si>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</si>
  <si>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</si>
  <si>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</si>
  <si>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</si>
  <si>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</si>
  <si>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</si>
  <si>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</si>
  <si>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</si>
  <si>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</si>
  <si>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</si>
  <si>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</si>
  <si>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</si>
  <si>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</si>
  <si>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</si>
  <si>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</si>
  <si>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</si>
  <si>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</si>
  <si>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</si>
  <si>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</si>
  <si>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</si>
  <si>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</si>
  <si>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</si>
  <si>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</si>
  <si>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</si>
  <si>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</si>
  <si>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</si>
  <si>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</si>
  <si>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</si>
  <si>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</si>
  <si>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</si>
  <si>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</si>
  <si>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</si>
  <si>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</si>
  <si>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</si>
  <si>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</si>
  <si>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</si>
  <si>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</si>
  <si>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</si>
  <si>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</si>
  <si>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</si>
  <si>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</si>
  <si>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</si>
  <si>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</si>
  <si>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</si>
  <si>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</si>
  <si>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</si>
  <si>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</si>
  <si>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</si>
  <si>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</si>
  <si>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</si>
  <si>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</si>
  <si>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</si>
  <si>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</si>
  <si>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</si>
  <si>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</si>
  <si>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</si>
  <si>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</si>
  <si>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</si>
  <si>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</si>
  <si>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</si>
  <si>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</si>
  <si>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</si>
  <si>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</si>
  <si>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</si>
  <si>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</si>
  <si>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</si>
  <si>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</si>
  <si>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</si>
  <si>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</si>
  <si>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</si>
  <si>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</si>
  <si>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</si>
  <si>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</si>
  <si>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</si>
  <si>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</si>
  <si>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</si>
  <si>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</si>
  <si>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</si>
  <si>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</si>
  <si>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</si>
  <si>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</si>
  <si>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</si>
  <si>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</si>
  <si>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</si>
  <si>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</si>
  <si>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</si>
  <si>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</si>
  <si>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</si>
  <si>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</si>
  <si>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</si>
  <si>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</si>
  <si>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</si>
  <si>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</si>
  <si>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</si>
  <si>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</si>
  <si>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</si>
  <si>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</si>
  <si>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</si>
  <si>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</si>
  <si>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</si>
  <si>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</si>
  <si>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</si>
  <si>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</si>
  <si>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</si>
  <si>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</si>
  <si>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</si>
  <si>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</si>
  <si>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</si>
  <si>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</si>
  <si>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</si>
  <si>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</si>
  <si>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</si>
  <si>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</si>
  <si>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</si>
  <si>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</si>
  <si>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</si>
  <si>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</si>
  <si>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</si>
  <si>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</si>
  <si>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</si>
  <si>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</si>
  <si>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</si>
  <si>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</si>
  <si>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</si>
  <si>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</si>
  <si>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</si>
  <si>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</si>
  <si>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</si>
  <si>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</si>
  <si>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</si>
  <si>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</si>
  <si>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</si>
  <si>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</si>
  <si>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</si>
  <si>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</si>
  <si>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</si>
  <si>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</si>
  <si>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</si>
  <si>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</si>
  <si>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</si>
  <si>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</si>
  <si>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</si>
  <si>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</si>
  <si>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</si>
  <si>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</si>
  <si>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</si>
  <si>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</si>
  <si>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</si>
  <si>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</si>
  <si>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</si>
  <si>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</si>
  <si>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</si>
  <si>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</si>
  <si>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</si>
  <si>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</si>
  <si>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</si>
  <si>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</si>
  <si>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</si>
  <si>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</si>
  <si>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</si>
  <si>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</si>
  <si>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</si>
  <si>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</si>
  <si>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</si>
  <si>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</si>
  <si>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</si>
  <si>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</si>
  <si>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</si>
  <si>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</si>
  <si>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</si>
  <si>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</si>
  <si>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</si>
  <si>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</si>
  <si>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</si>
  <si>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</si>
  <si>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</si>
  <si>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</si>
  <si>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</si>
  <si>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</si>
  <si>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</si>
  <si>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</si>
  <si>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</si>
  <si>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</si>
  <si>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</si>
  <si>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</si>
  <si>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</si>
  <si>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</si>
  <si>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</si>
  <si>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</si>
  <si>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</si>
  <si>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</si>
  <si>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</si>
  <si>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</si>
  <si>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</si>
  <si>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</si>
  <si>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</si>
  <si>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</si>
  <si>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</si>
  <si>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</si>
  <si>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</si>
  <si>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</si>
  <si>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</si>
  <si>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</si>
  <si>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</si>
  <si>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</si>
  <si>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</si>
  <si>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</si>
  <si>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</si>
  <si>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</si>
  <si>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</si>
  <si>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</si>
  <si>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</si>
  <si>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</si>
  <si>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</si>
  <si>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</si>
  <si>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</si>
  <si>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</si>
  <si>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</si>
  <si>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</si>
  <si>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</si>
  <si>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</si>
  <si>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</si>
  <si>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</si>
  <si>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</si>
  <si>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</si>
  <si>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</si>
  <si>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</si>
  <si>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</si>
  <si>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</si>
  <si>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</si>
  <si>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</si>
  <si>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</si>
  <si>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</si>
  <si>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</si>
  <si>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</si>
  <si>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</si>
  <si>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</si>
  <si>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</si>
  <si>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</si>
  <si>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</si>
  <si>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</si>
  <si>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</si>
  <si>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</si>
  <si>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</si>
  <si>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</si>
  <si>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</si>
  <si>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</si>
  <si>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</si>
  <si>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</si>
  <si>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</si>
  <si>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</si>
  <si>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</si>
  <si>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</si>
  <si>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</si>
  <si>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</si>
  <si>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</si>
  <si>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</si>
  <si>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</si>
  <si>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</si>
  <si>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</si>
  <si>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</si>
  <si>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</si>
  <si>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</si>
  <si>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</si>
  <si>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</si>
  <si>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</si>
  <si>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</si>
  <si>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</si>
  <si>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</si>
  <si>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</si>
  <si>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</si>
  <si>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</si>
  <si>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</si>
  <si>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</si>
  <si>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</si>
  <si>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</si>
  <si>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</si>
  <si>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</si>
  <si>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</si>
  <si>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</si>
  <si>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</si>
  <si>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</si>
  <si>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</si>
  <si>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</si>
  <si>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</si>
  <si>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</si>
  <si>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</si>
  <si>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</si>
  <si>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</si>
  <si>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</si>
  <si>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</si>
  <si>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</si>
  <si>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</si>
  <si>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</si>
  <si>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</si>
  <si>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</si>
  <si>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</si>
  <si>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</si>
  <si>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</si>
  <si>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</si>
  <si>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</si>
  <si>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</si>
  <si>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</si>
  <si>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</si>
  <si>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</si>
  <si>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</si>
  <si>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</si>
  <si>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</si>
  <si>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</si>
  <si>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</si>
  <si>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</si>
  <si>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</si>
  <si>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</si>
  <si>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</si>
  <si>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</si>
  <si>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</si>
  <si>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</si>
  <si>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</si>
  <si>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</si>
  <si>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</si>
  <si>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</si>
  <si>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</si>
  <si>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</si>
  <si>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</si>
  <si>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</si>
  <si>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</si>
  <si>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</si>
  <si>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</si>
  <si>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</si>
  <si>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</si>
  <si>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</si>
  <si>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</si>
  <si>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</si>
  <si>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</si>
  <si>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</si>
  <si>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</si>
  <si>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</si>
  <si>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</si>
  <si>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</si>
  <si>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</si>
  <si>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</si>
  <si>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</si>
  <si>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</si>
  <si>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</si>
  <si>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</si>
  <si>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</si>
  <si>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</si>
  <si>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</si>
  <si>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</si>
  <si>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</si>
  <si>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</si>
  <si>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</si>
  <si>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</si>
  <si>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</si>
  <si>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</si>
  <si>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</si>
  <si>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</si>
  <si>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</si>
  <si>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</si>
  <si>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</si>
  <si>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</si>
  <si>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</si>
  <si>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</si>
  <si>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</si>
  <si>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</si>
  <si>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</si>
  <si>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</si>
  <si>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</si>
  <si>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</si>
  <si>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</si>
  <si>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</si>
  <si>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</si>
  <si>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</si>
  <si>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</si>
  <si>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</si>
  <si>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</si>
  <si>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</si>
  <si>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</si>
  <si>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</si>
  <si>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</si>
  <si>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</si>
  <si>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</si>
  <si>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</si>
  <si>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</si>
  <si>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</si>
  <si>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</si>
  <si>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</si>
  <si>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</si>
  <si>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</si>
  <si>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</si>
  <si>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</si>
  <si>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</si>
  <si>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</si>
  <si>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</si>
  <si>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</si>
  <si>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</si>
  <si>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</si>
  <si>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</si>
  <si>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</si>
  <si>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</si>
  <si>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</si>
  <si>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</si>
  <si>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</si>
  <si>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</si>
  <si>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</si>
  <si>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</si>
  <si>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</si>
  <si>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</si>
  <si>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</si>
  <si>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</si>
  <si>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</si>
  <si>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</si>
  <si>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</si>
  <si>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</si>
  <si>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</si>
  <si>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</si>
  <si>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</si>
  <si>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</si>
  <si>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</si>
  <si>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</si>
  <si>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</si>
  <si>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</si>
  <si>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</si>
  <si>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</si>
  <si>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</si>
  <si>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</si>
  <si>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</si>
  <si>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</si>
  <si>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</si>
  <si>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</si>
  <si>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</si>
  <si>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</si>
  <si>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</si>
  <si>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</si>
  <si>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</si>
  <si>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</si>
  <si>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</si>
  <si>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</si>
  <si>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</si>
  <si>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</si>
  <si>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</si>
  <si>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</si>
  <si>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</si>
  <si>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</si>
  <si>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</si>
  <si>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</si>
  <si>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</si>
  <si>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</si>
  <si>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</si>
  <si>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</si>
  <si>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</si>
  <si>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</si>
  <si>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</si>
  <si>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</si>
  <si>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</si>
  <si>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</si>
  <si>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</si>
  <si>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</si>
  <si>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</si>
  <si>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</si>
  <si>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</si>
  <si>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</si>
  <si>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</si>
  <si>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</si>
  <si>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</si>
  <si>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</si>
  <si>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</si>
  <si>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</si>
  <si>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</si>
  <si>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</si>
  <si>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</si>
  <si>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</si>
  <si>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</si>
  <si>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</si>
  <si>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</si>
  <si>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</si>
  <si>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</si>
  <si>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</si>
  <si>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</si>
  <si>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</si>
  <si>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</si>
  <si>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</si>
  <si>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</si>
  <si>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</si>
  <si>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</si>
  <si>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</si>
  <si>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</si>
  <si>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</si>
  <si>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</si>
  <si>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</si>
  <si>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</si>
  <si>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</si>
  <si>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</si>
  <si>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</si>
  <si>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</si>
  <si>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</si>
  <si>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</si>
  <si>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</si>
  <si>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</si>
  <si>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</si>
  <si>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</si>
  <si>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</si>
  <si>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</si>
  <si>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</si>
  <si>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</si>
  <si>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</si>
  <si>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</si>
  <si>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</si>
  <si>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</si>
  <si>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</si>
  <si>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</si>
  <si>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</si>
  <si>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</si>
  <si>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</si>
  <si>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</si>
  <si>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</si>
  <si>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</si>
  <si>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</si>
  <si>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</si>
  <si>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</si>
  <si>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</si>
  <si>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</si>
  <si>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</si>
  <si>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</si>
  <si>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</si>
  <si>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</si>
  <si>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</si>
  <si>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</si>
  <si>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</si>
  <si>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</si>
  <si>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</si>
  <si>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</si>
  <si>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</si>
  <si>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</si>
  <si>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</si>
  <si>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</si>
  <si>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</si>
  <si>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</si>
  <si>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</si>
  <si>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</si>
  <si>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</si>
  <si>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</si>
  <si>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</si>
  <si>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</si>
  <si>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</si>
  <si>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</si>
  <si>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</si>
  <si>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</si>
  <si>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</si>
  <si>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</si>
  <si>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</si>
  <si>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</si>
  <si>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</si>
  <si>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</si>
  <si>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</si>
  <si>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</si>
  <si>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</si>
  <si>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</si>
  <si>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</si>
  <si>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</si>
  <si>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</si>
  <si>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</si>
  <si>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</si>
  <si>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</si>
  <si>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</si>
  <si>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</si>
  <si>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</si>
  <si>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</si>
  <si>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</si>
  <si>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</si>
  <si>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</si>
  <si>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</si>
  <si>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</si>
  <si>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</si>
  <si>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</si>
  <si>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</si>
  <si>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</si>
  <si>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</si>
  <si>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</si>
  <si>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</si>
  <si>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</si>
  <si>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</si>
  <si>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</si>
  <si>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</si>
  <si>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</si>
  <si>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</si>
  <si>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</si>
  <si>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</si>
  <si>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</si>
  <si>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</si>
  <si>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</si>
  <si>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</si>
  <si>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</si>
  <si>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</si>
  <si>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</si>
  <si>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</si>
  <si>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</si>
  <si>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</si>
  <si>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</si>
  <si>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</si>
  <si>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</si>
  <si>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</si>
  <si>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</si>
  <si>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</si>
  <si>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</si>
  <si>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</si>
  <si>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</si>
  <si>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</si>
  <si>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</si>
  <si>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</si>
  <si>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</si>
  <si>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</si>
  <si>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</si>
  <si>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</si>
  <si>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</si>
  <si>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</si>
  <si>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</si>
  <si>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</si>
  <si>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</si>
  <si>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</si>
  <si>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</si>
  <si>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</si>
  <si>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</si>
  <si>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</si>
  <si>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</si>
  <si>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</si>
  <si>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</si>
  <si>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</si>
  <si>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</si>
  <si>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</si>
  <si>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</si>
  <si>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</si>
  <si>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</si>
  <si>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</si>
  <si>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</si>
  <si>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</si>
  <si>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</si>
  <si>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</si>
  <si>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</si>
  <si>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</si>
  <si>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</si>
  <si>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</si>
  <si>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</si>
  <si>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</si>
  <si>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</si>
  <si>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</si>
  <si>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</si>
  <si>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</si>
  <si>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</si>
  <si>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</si>
  <si>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</si>
  <si>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</si>
  <si>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</si>
  <si>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</si>
  <si>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</si>
  <si>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</si>
  <si>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</si>
  <si>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</si>
  <si>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</si>
  <si>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</si>
  <si>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</si>
  <si>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</si>
  <si>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</si>
  <si>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</si>
  <si>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</si>
  <si>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</si>
  <si>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</si>
  <si>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</si>
  <si>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</si>
  <si>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</si>
  <si>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</si>
  <si>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</si>
  <si>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</si>
  <si>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</si>
  <si>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</si>
  <si>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</si>
  <si>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</si>
  <si>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</si>
  <si>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</si>
  <si>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</si>
  <si>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</si>
  <si>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</si>
  <si>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</si>
  <si>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</si>
  <si>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</si>
  <si>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</si>
  <si>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</si>
  <si>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</si>
  <si>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</si>
  <si>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</si>
  <si>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</si>
  <si>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</si>
  <si>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</si>
  <si>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</si>
  <si>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</si>
  <si>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</si>
  <si>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</si>
  <si>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</si>
  <si>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</si>
  <si>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</si>
  <si>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</si>
  <si>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</si>
  <si>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</si>
  <si>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</si>
  <si>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</si>
  <si>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</si>
  <si>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</si>
  <si>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</si>
  <si>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</si>
  <si>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</si>
  <si>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</si>
  <si>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</si>
  <si>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</si>
  <si>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</si>
  <si>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</si>
  <si>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</si>
  <si>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</si>
  <si>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</si>
  <si>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</si>
  <si>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</si>
  <si>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</si>
  <si>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</si>
  <si>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</si>
  <si>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</si>
  <si>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</si>
  <si>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</si>
  <si>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</si>
  <si>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</si>
  <si>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</si>
  <si>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</si>
  <si>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</si>
  <si>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</si>
  <si>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</si>
  <si>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</si>
  <si>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</si>
  <si>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</si>
  <si>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</si>
  <si>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</si>
  <si>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</si>
  <si>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</si>
  <si>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</si>
  <si>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</si>
  <si>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</si>
  <si>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</si>
  <si>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</si>
  <si>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</si>
  <si>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</si>
  <si>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</si>
  <si>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</si>
  <si>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</si>
  <si>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</si>
  <si>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</si>
  <si>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</si>
  <si>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</si>
  <si>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</si>
  <si>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</si>
  <si>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</si>
  <si>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</si>
  <si>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</si>
  <si>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</si>
  <si>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</si>
  <si>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</si>
  <si>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</si>
  <si>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</si>
  <si>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</si>
  <si>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</si>
  <si>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</si>
  <si>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</si>
  <si>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</si>
  <si>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</si>
  <si>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</si>
  <si>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</si>
  <si>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</si>
  <si>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</si>
  <si>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</si>
  <si>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</si>
  <si>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</si>
  <si>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</si>
  <si>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</si>
  <si>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</si>
  <si>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</si>
  <si>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</si>
  <si>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</si>
  <si>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</si>
  <si>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</si>
  <si>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</si>
  <si>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</si>
  <si>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</si>
  <si>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</si>
  <si>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</si>
  <si>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</si>
  <si>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</si>
  <si>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</si>
  <si>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</si>
  <si>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</si>
  <si>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</si>
  <si>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</si>
  <si>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</si>
  <si>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</si>
  <si>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</si>
  <si>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</si>
  <si>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</si>
  <si>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</si>
  <si>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</si>
  <si>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</si>
  <si>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</si>
  <si>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</si>
  <si>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</si>
  <si>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</si>
  <si>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</si>
  <si>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</si>
  <si>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</si>
  <si>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</si>
  <si>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</si>
  <si>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</si>
  <si>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</si>
  <si>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</si>
  <si>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</si>
  <si>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</si>
  <si>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</si>
  <si>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</si>
  <si>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</si>
  <si>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</si>
  <si>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</si>
  <si>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</si>
  <si>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</si>
  <si>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</si>
  <si>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</si>
  <si>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</si>
  <si>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</si>
  <si>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</si>
  <si>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</si>
  <si>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</si>
  <si>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</si>
  <si>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</si>
  <si>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</si>
  <si>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</si>
  <si>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</si>
  <si>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</si>
  <si>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</si>
  <si>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</si>
  <si>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</si>
  <si>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</si>
  <si>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</si>
  <si>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</si>
  <si>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</si>
  <si>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</si>
  <si>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</si>
  <si>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</si>
  <si>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</si>
  <si>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</si>
  <si>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</si>
  <si>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</si>
  <si>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</si>
  <si>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</si>
  <si>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</si>
  <si>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</si>
  <si>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</si>
  <si>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</si>
  <si>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</si>
  <si>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</si>
  <si>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</si>
  <si>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</si>
  <si>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</si>
  <si>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</si>
  <si>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</si>
  <si>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</si>
  <si>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</si>
  <si>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</si>
  <si>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</si>
  <si>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</si>
  <si>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</si>
  <si>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</si>
  <si>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</si>
  <si>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</si>
  <si>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</si>
  <si>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</si>
  <si>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</si>
  <si>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</si>
  <si>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</si>
  <si>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</si>
  <si>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</si>
  <si>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</si>
  <si>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</si>
  <si>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</si>
  <si>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</si>
  <si>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</si>
  <si>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</si>
  <si>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</si>
  <si>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</si>
  <si>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</si>
  <si>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</si>
  <si>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</si>
  <si>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</si>
  <si>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</si>
  <si>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</si>
  <si>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</si>
  <si>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</si>
  <si>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</si>
  <si>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</si>
  <si>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</si>
  <si>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</si>
  <si>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</si>
  <si>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</si>
  <si>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</si>
  <si>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</si>
  <si>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</si>
  <si>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</si>
  <si>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</si>
  <si>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</si>
  <si>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</si>
  <si>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</si>
  <si>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</si>
  <si>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</si>
  <si>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</si>
  <si>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</si>
  <si>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</si>
  <si>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</si>
  <si>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</si>
  <si>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</si>
  <si>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</si>
  <si>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</si>
  <si>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</si>
  <si>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</si>
  <si>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</si>
  <si>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</si>
  <si>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</si>
  <si>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</si>
  <si>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</si>
  <si>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</si>
  <si>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</si>
  <si>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</si>
  <si>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</si>
  <si>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</si>
  <si>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</si>
  <si>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</si>
  <si>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</si>
  <si>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</si>
  <si>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</si>
  <si>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</si>
  <si>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</si>
  <si>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</si>
  <si>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</si>
  <si>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</si>
  <si>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</si>
  <si>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</si>
  <si>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</si>
  <si>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</si>
  <si>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</si>
  <si>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</si>
  <si>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</si>
  <si>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</si>
  <si>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</si>
  <si>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</si>
  <si>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</si>
  <si>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</si>
  <si>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</si>
  <si>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</si>
  <si>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</si>
  <si>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</si>
  <si>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</si>
  <si>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</si>
  <si>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</si>
  <si>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</si>
  <si>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</si>
  <si>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</si>
  <si>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</si>
  <si>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</si>
  <si>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</si>
  <si>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</si>
  <si>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</si>
  <si>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</si>
  <si>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</si>
  <si>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</si>
  <si>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</si>
  <si>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</si>
  <si>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</si>
  <si>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</si>
  <si>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</si>
  <si>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</si>
  <si>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</si>
  <si>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</si>
  <si>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</si>
  <si>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</si>
  <si>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</si>
  <si>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</si>
  <si>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</si>
  <si>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</si>
  <si>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</si>
  <si>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</si>
  <si>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</si>
  <si>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</si>
  <si>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</si>
  <si>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</si>
  <si>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</si>
  <si>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</si>
  <si>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</si>
  <si>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</si>
  <si>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</si>
  <si>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</si>
  <si>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</si>
  <si>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</si>
  <si>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</si>
  <si>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</si>
  <si>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</si>
  <si>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</si>
  <si>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</si>
  <si>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</si>
  <si>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</si>
  <si>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</si>
  <si>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</si>
  <si>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</si>
  <si>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</si>
  <si>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</si>
  <si>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</si>
  <si>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</si>
  <si>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</si>
  <si>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</si>
  <si>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</si>
  <si>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</si>
  <si>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</si>
  <si>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</si>
  <si>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</si>
  <si>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</si>
  <si>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</si>
  <si>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</si>
  <si>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</si>
  <si>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</si>
  <si>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</si>
  <si>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</si>
  <si>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</si>
  <si>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</si>
  <si>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</si>
  <si>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</si>
  <si>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</si>
  <si>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</si>
  <si>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</si>
  <si>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</si>
  <si>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</si>
  <si>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</si>
  <si>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</si>
  <si>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</si>
  <si>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</si>
  <si>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</si>
  <si>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</si>
  <si>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</si>
  <si>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</si>
  <si>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</si>
  <si>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</si>
  <si>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</si>
  <si>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</si>
  <si>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</si>
  <si>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</si>
  <si>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</si>
  <si>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</si>
  <si>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</si>
  <si>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</si>
  <si>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</si>
  <si>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</si>
  <si>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</si>
  <si>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</si>
  <si>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</si>
  <si>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</si>
  <si>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</si>
  <si>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</si>
  <si>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</si>
  <si>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</si>
  <si>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</si>
  <si>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</si>
  <si>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</si>
  <si>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</si>
  <si>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</si>
  <si>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</si>
  <si>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</si>
  <si>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</si>
  <si>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</si>
  <si>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</si>
  <si>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</si>
  <si>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</si>
  <si>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</si>
  <si>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</si>
  <si>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</si>
  <si>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</si>
  <si>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</si>
  <si>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</si>
  <si>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</si>
  <si>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</si>
  <si>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</si>
  <si>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</si>
  <si>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</si>
  <si>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</si>
  <si>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</si>
  <si>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</si>
  <si>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</si>
  <si>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</si>
  <si>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</si>
  <si>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</si>
  <si>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</si>
  <si>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</si>
  <si>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</si>
  <si>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</si>
  <si>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</si>
  <si>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</si>
  <si>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</si>
  <si>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</si>
  <si>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</si>
  <si>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</si>
  <si>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</si>
  <si>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</si>
  <si>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</si>
  <si>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</si>
  <si>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</si>
  <si>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</si>
  <si>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</si>
  <si>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</si>
  <si>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</si>
  <si>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</si>
  <si>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</si>
  <si>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</si>
  <si>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</si>
  <si>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</si>
  <si>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</si>
  <si>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</si>
  <si>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</si>
  <si>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</si>
  <si>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</si>
  <si>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</si>
  <si>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</si>
  <si>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</si>
  <si>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</si>
  <si>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</si>
  <si>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</si>
  <si>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</si>
  <si>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</si>
  <si>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</si>
  <si>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</si>
  <si>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</si>
  <si>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</si>
  <si>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</si>
  <si>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</si>
  <si>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</si>
  <si>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</si>
  <si>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</si>
  <si>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</si>
  <si>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</si>
  <si>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</si>
  <si>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</si>
  <si>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</si>
  <si>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</si>
  <si>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</si>
  <si>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</si>
  <si>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</si>
  <si>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</si>
  <si>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</si>
  <si>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</si>
  <si>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</si>
  <si>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</si>
  <si>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</si>
  <si>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</si>
  <si>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</si>
  <si>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</si>
  <si>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</si>
  <si>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</si>
  <si>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</si>
  <si>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</si>
  <si>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</si>
  <si>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</si>
  <si>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</si>
  <si>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</si>
  <si>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</si>
  <si>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</si>
  <si>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</si>
  <si>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</si>
  <si>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</si>
  <si>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</si>
  <si>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</si>
  <si>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</si>
  <si>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</si>
  <si>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</si>
  <si>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</si>
  <si>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</si>
  <si>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</si>
  <si>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</si>
  <si>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</si>
  <si>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</si>
  <si>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</si>
  <si>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</si>
  <si>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</si>
  <si>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</si>
  <si>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</si>
  <si>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</si>
  <si>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</si>
  <si>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</si>
  <si>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</si>
  <si>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</si>
  <si>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</si>
  <si>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</si>
  <si>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</si>
  <si>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</si>
  <si>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</si>
  <si>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</si>
  <si>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</si>
  <si>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</si>
  <si>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</si>
  <si>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</si>
  <si>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</si>
  <si>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</si>
  <si>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</si>
  <si>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</si>
  <si>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</si>
  <si>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</si>
  <si>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</si>
  <si>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</si>
  <si>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</si>
  <si>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</si>
  <si>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</si>
  <si>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</si>
  <si>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</si>
  <si>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</si>
  <si>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</si>
  <si>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</si>
  <si>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</si>
  <si>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</si>
  <si>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</si>
  <si>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</si>
  <si>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</si>
  <si>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</si>
  <si>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</si>
  <si>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</si>
  <si>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</si>
  <si>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</si>
  <si>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</si>
  <si>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</si>
  <si>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</si>
  <si>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</si>
  <si>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</si>
  <si>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</si>
  <si>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</si>
  <si>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</si>
  <si>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</si>
  <si>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</si>
  <si>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</si>
  <si>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</si>
  <si>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</si>
  <si>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</si>
  <si>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</si>
  <si>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</si>
  <si>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</si>
  <si>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</si>
  <si>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</si>
  <si>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</si>
  <si>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</si>
  <si>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</si>
  <si>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</si>
  <si>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</si>
  <si>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</si>
  <si>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</si>
  <si>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</si>
  <si>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</si>
  <si>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</si>
  <si>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</si>
  <si>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</si>
  <si>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</si>
  <si>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</si>
  <si>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</si>
  <si>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</si>
  <si>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</si>
  <si>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</si>
  <si>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</si>
  <si>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</si>
  <si>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</si>
  <si>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</si>
  <si>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</si>
  <si>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</si>
  <si>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</si>
  <si>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</si>
  <si>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</si>
  <si>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</si>
  <si>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</si>
  <si>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</si>
  <si>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</si>
  <si>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</si>
  <si>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</si>
  <si>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</si>
  <si>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</si>
  <si>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</si>
  <si>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</si>
  <si>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</si>
  <si>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</si>
  <si>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</si>
  <si>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</si>
  <si>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</si>
  <si>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</si>
  <si>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</si>
  <si>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</si>
  <si>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</si>
  <si>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</si>
  <si>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</si>
  <si>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</si>
  <si>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</si>
  <si>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</si>
  <si>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</si>
  <si>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</si>
  <si>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</si>
  <si>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</si>
  <si>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</si>
  <si>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</si>
  <si>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</si>
  <si>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</si>
  <si>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</si>
  <si>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</si>
  <si>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</si>
  <si>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</si>
  <si>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</si>
  <si>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</si>
  <si>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</si>
  <si>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</si>
  <si>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</si>
  <si>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</si>
  <si>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</si>
  <si>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</si>
  <si>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</si>
  <si>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</si>
  <si>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</si>
  <si>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</si>
  <si>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</si>
  <si>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</si>
  <si>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</si>
  <si>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</si>
  <si>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</si>
  <si>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</si>
  <si>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</si>
  <si>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</si>
  <si>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</si>
  <si>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</si>
  <si>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</si>
  <si>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</si>
  <si>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</si>
  <si>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</si>
  <si>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</si>
  <si>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</si>
  <si>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</si>
  <si>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</si>
  <si>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</si>
  <si>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</si>
  <si>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</si>
  <si>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</si>
  <si>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</si>
  <si>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</si>
  <si>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</si>
  <si>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</si>
  <si>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</si>
  <si>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</si>
  <si>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</si>
  <si>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</si>
  <si>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</si>
  <si>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</si>
  <si>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</si>
  <si>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</si>
  <si>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</si>
  <si>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</si>
  <si>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</si>
  <si>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</si>
  <si>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</si>
  <si>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</si>
  <si>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</si>
  <si>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</si>
  <si>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</si>
  <si>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</si>
  <si>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</si>
  <si>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</si>
  <si>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</si>
  <si>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</si>
  <si>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</si>
  <si>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</si>
  <si>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</si>
  <si>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</si>
  <si>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</si>
  <si>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</si>
  <si>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</si>
  <si>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</si>
  <si>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</si>
  <si>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</si>
  <si>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</si>
  <si>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</si>
  <si>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</si>
  <si>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</si>
  <si>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</si>
  <si>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</si>
  <si>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</si>
  <si>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</si>
  <si>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</si>
  <si>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</si>
  <si>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</si>
  <si>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</si>
  <si>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</si>
  <si>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</si>
  <si>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</si>
  <si>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</si>
  <si>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</si>
  <si>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</si>
  <si>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</si>
  <si>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</si>
  <si>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</si>
  <si>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</si>
  <si>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</si>
  <si>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</si>
  <si>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</si>
  <si>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</si>
  <si>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</si>
  <si>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</si>
  <si>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</si>
  <si>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</si>
  <si>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</si>
  <si>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</si>
  <si>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</si>
  <si>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</si>
  <si>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</si>
  <si>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</si>
  <si>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</si>
  <si>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</si>
  <si>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</si>
  <si>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</si>
  <si>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</si>
  <si>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</si>
  <si>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</si>
  <si>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</si>
  <si>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</si>
  <si>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</si>
  <si>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</si>
  <si>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</si>
  <si>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</si>
  <si>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</si>
  <si>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</si>
  <si>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</si>
  <si>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</si>
  <si>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</si>
  <si>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</si>
  <si>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</si>
  <si>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</si>
  <si>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</si>
  <si>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</si>
  <si>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</si>
  <si>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</si>
  <si>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</si>
  <si>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</si>
  <si>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</si>
  <si>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</si>
  <si>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</si>
  <si>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</si>
  <si>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</si>
  <si>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</si>
  <si>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</si>
  <si>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</si>
  <si>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</si>
  <si>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</si>
  <si>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</si>
  <si>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</si>
  <si>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</si>
  <si>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</si>
  <si>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</si>
  <si>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</si>
  <si>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</si>
  <si>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</si>
  <si>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</si>
  <si>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</si>
  <si>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</si>
  <si>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</si>
  <si>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</si>
  <si>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</si>
  <si>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</si>
  <si>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</si>
  <si>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</si>
  <si>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</si>
  <si>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</si>
  <si>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</si>
  <si>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</si>
  <si>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</si>
  <si>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</si>
  <si>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</si>
  <si>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</si>
  <si>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</si>
  <si>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</si>
  <si>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</si>
  <si>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</si>
  <si>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</si>
  <si>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</si>
  <si>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</si>
  <si>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</si>
  <si>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</si>
  <si>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</si>
  <si>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</si>
  <si>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</si>
  <si>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</si>
  <si>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</si>
  <si>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</si>
  <si>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</si>
  <si>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</si>
  <si>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</si>
  <si>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</si>
  <si>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</si>
  <si>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</si>
  <si>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</si>
  <si>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</si>
  <si>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</si>
  <si>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</si>
  <si>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</si>
  <si>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</si>
  <si>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</si>
  <si>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</si>
  <si>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</si>
  <si>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</si>
  <si>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</si>
  <si>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</si>
  <si>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</si>
  <si>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</si>
  <si>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</si>
  <si>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</si>
  <si>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</si>
  <si>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</si>
  <si>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</si>
  <si>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</si>
  <si>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</si>
  <si>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</si>
  <si>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</si>
  <si>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</si>
  <si>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</si>
  <si>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</si>
  <si>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</si>
  <si>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</si>
  <si>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</si>
  <si>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</si>
  <si>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</si>
  <si>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</si>
  <si>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</si>
  <si>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</si>
  <si>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</si>
  <si>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</si>
  <si>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</si>
  <si>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</si>
  <si>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</si>
  <si>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</si>
  <si>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</si>
  <si>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</si>
  <si>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</si>
  <si>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</si>
  <si>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</si>
  <si>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</si>
  <si>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</si>
  <si>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</si>
  <si>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</si>
  <si>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</si>
  <si>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</si>
  <si>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</si>
  <si>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</si>
  <si>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</si>
  <si>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</si>
  <si>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</si>
  <si>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</si>
  <si>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</si>
  <si>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</si>
  <si>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</si>
  <si>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</si>
  <si>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</si>
  <si>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</si>
  <si>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</si>
  <si>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</si>
  <si>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</si>
  <si>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</si>
  <si>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</si>
  <si>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</si>
  <si>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</si>
  <si>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</si>
  <si>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</si>
  <si>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</si>
  <si>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</si>
  <si>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</si>
  <si>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</si>
  <si>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</si>
  <si>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</si>
  <si>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</si>
  <si>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</si>
  <si>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</si>
  <si>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</si>
  <si>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</si>
  <si>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</si>
  <si>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</si>
  <si>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</si>
  <si>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</si>
  <si>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</si>
  <si>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</si>
  <si>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</si>
  <si>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</si>
  <si>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</si>
  <si>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</si>
  <si>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</si>
  <si>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</si>
  <si>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</si>
  <si>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</si>
  <si>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</si>
  <si>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</si>
  <si>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</si>
  <si>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</si>
  <si>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</si>
  <si>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</si>
  <si>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</si>
  <si>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</si>
  <si>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</si>
  <si>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</si>
  <si>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</si>
  <si>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</si>
  <si>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</si>
  <si>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</si>
  <si>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</si>
  <si>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</si>
  <si>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</si>
  <si>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</si>
  <si>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</si>
  <si>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</si>
  <si>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</si>
  <si>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</si>
  <si>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</si>
  <si>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</si>
  <si>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</si>
  <si>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</si>
  <si>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</si>
  <si>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</si>
  <si>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</si>
  <si>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</si>
  <si>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</si>
  <si>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</si>
  <si>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</si>
  <si>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</si>
  <si>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</si>
  <si>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</si>
  <si>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</si>
  <si>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</si>
  <si>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</si>
  <si>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</si>
  <si>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</si>
  <si>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</si>
  <si>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</si>
  <si>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</si>
  <si>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</si>
  <si>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</si>
  <si>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</si>
  <si>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</si>
  <si>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</si>
  <si>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</si>
  <si>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</si>
  <si>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</si>
  <si>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</si>
  <si>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</si>
  <si>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</si>
  <si>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</si>
  <si>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</si>
  <si>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</si>
  <si>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</si>
  <si>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</si>
  <si>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</si>
  <si>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</si>
  <si>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</si>
  <si>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</si>
  <si>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</si>
  <si>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</si>
  <si>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</si>
  <si>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</si>
  <si>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</si>
  <si>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</si>
  <si>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</si>
  <si>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</si>
  <si>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</si>
  <si>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</si>
  <si>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</si>
  <si>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</si>
  <si>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</si>
  <si>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</si>
  <si>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</si>
  <si>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</si>
  <si>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</si>
  <si>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</si>
  <si>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</si>
  <si>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</si>
  <si>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</si>
  <si>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</si>
  <si>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</si>
  <si>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</si>
  <si>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</si>
  <si>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</si>
  <si>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</si>
  <si>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</si>
  <si>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</si>
  <si>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</si>
  <si>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</si>
  <si>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</si>
  <si>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</si>
  <si>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</si>
  <si>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</si>
  <si>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</si>
  <si>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</si>
  <si>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</si>
  <si>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</si>
  <si>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</si>
  <si>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</si>
  <si>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</si>
  <si>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</si>
  <si>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</si>
  <si>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</si>
  <si>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</si>
  <si>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</si>
  <si>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</si>
  <si>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</si>
  <si>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</si>
  <si>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</si>
  <si>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</si>
  <si>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</si>
  <si>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</si>
  <si>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</si>
  <si>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</si>
  <si>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</si>
  <si>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</si>
  <si>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</si>
  <si>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</si>
  <si>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</si>
  <si>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</si>
  <si>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</si>
  <si>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</si>
  <si>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</si>
  <si>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</si>
  <si>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</si>
  <si>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</si>
  <si>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</si>
  <si>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</si>
  <si>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</si>
  <si>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</si>
  <si>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</si>
  <si>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</si>
  <si>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</si>
  <si>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</si>
  <si>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</si>
  <si>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</si>
  <si>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</si>
  <si>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</si>
  <si>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</si>
  <si>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</si>
  <si>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</si>
  <si>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</si>
  <si>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</si>
  <si>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</si>
  <si>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</si>
  <si>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</si>
  <si>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</si>
  <si>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</si>
  <si>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</si>
  <si>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</si>
  <si>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</si>
  <si>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</si>
  <si>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</si>
  <si>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</si>
  <si>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</si>
  <si>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</si>
  <si>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</si>
  <si>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</si>
  <si>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</si>
  <si>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</si>
  <si>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</si>
  <si>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</si>
  <si>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</si>
  <si>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</si>
  <si>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</si>
  <si>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</si>
  <si>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</si>
  <si>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</si>
  <si>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</si>
  <si>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</si>
  <si>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</si>
  <si>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</si>
  <si>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</si>
  <si>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</si>
  <si>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</si>
  <si>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</si>
  <si>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</si>
  <si>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</si>
  <si>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</si>
  <si>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</si>
  <si>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</si>
  <si>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</si>
  <si>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</si>
  <si>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</si>
  <si>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</si>
  <si>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</si>
  <si>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</si>
  <si>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</si>
  <si>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</si>
  <si>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</si>
  <si>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</si>
  <si>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</si>
  <si>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</si>
  <si>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</si>
  <si>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</si>
  <si>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</si>
  <si>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</si>
  <si>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</si>
  <si>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</si>
  <si>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</si>
  <si>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</si>
  <si>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</si>
  <si>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</si>
  <si>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</si>
  <si>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</si>
  <si>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</si>
  <si>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</si>
  <si>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</si>
  <si>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</si>
  <si>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</si>
  <si>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</si>
  <si>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</si>
  <si>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</si>
  <si>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</si>
  <si>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</si>
  <si>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</si>
  <si>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</si>
  <si>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</si>
  <si>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</si>
  <si>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</si>
  <si>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</si>
  <si>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</si>
  <si>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</si>
  <si>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</si>
  <si>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</si>
  <si>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</si>
  <si>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</si>
  <si>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</si>
  <si>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</si>
  <si>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</si>
  <si>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</si>
  <si>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</si>
  <si>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</si>
  <si>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</si>
  <si>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</si>
  <si>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</si>
  <si>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</si>
  <si>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</si>
  <si>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</si>
  <si>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</si>
  <si>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</si>
  <si>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</si>
  <si>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</si>
  <si>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</si>
  <si>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</si>
  <si>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</si>
  <si>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</si>
  <si>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</si>
  <si>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</si>
  <si>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</si>
  <si>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</si>
  <si>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</si>
  <si>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</si>
  <si>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</si>
  <si>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</si>
  <si>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</si>
  <si>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</si>
  <si>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</si>
  <si>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</si>
  <si>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</si>
  <si>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</si>
  <si>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</si>
  <si>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</si>
  <si>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</si>
  <si>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</si>
  <si>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</si>
  <si>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</si>
  <si>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</si>
  <si>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</si>
  <si>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</si>
  <si>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</si>
  <si>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</si>
  <si>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</si>
  <si>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</si>
  <si>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</si>
  <si>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</si>
  <si>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</si>
  <si>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</si>
  <si>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</si>
  <si>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</si>
  <si>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</si>
  <si>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</si>
  <si>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</si>
  <si>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</si>
  <si>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</si>
  <si>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</si>
  <si>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</si>
  <si>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</si>
  <si>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</si>
  <si>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</si>
  <si>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</si>
  <si>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</si>
  <si>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</si>
  <si>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</si>
  <si>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</si>
  <si>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</si>
  <si>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</si>
  <si>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</si>
  <si>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</si>
  <si>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</si>
  <si>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</si>
  <si>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</si>
  <si>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</si>
  <si>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</si>
  <si>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</si>
  <si>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</si>
  <si>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</si>
  <si>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</si>
  <si>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</si>
  <si>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</si>
  <si>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</si>
  <si>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</si>
  <si>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</si>
  <si>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</si>
  <si>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</si>
  <si>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</si>
  <si>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</si>
  <si>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</si>
  <si>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</si>
  <si>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</si>
  <si>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</si>
  <si>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</si>
  <si>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</si>
  <si>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</si>
  <si>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</si>
  <si>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</si>
  <si>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</si>
  <si>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</si>
  <si>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</si>
  <si>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</si>
  <si>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</si>
  <si>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</si>
  <si>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</si>
  <si>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</si>
  <si>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</si>
  <si>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</si>
  <si>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</si>
  <si>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</si>
  <si>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</si>
  <si>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</si>
  <si>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</si>
  <si>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</si>
  <si>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</si>
  <si>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</si>
  <si>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</si>
  <si>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</si>
  <si>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</si>
  <si>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</si>
  <si>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</si>
  <si>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</si>
  <si>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</si>
  <si>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</si>
  <si>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</si>
  <si>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</si>
  <si>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</si>
  <si>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</si>
  <si>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</si>
  <si>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</si>
  <si>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</si>
  <si>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</si>
  <si>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</si>
  <si>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</si>
  <si>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</si>
  <si>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</si>
  <si>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</si>
  <si>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</si>
  <si>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</si>
  <si>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</si>
  <si>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</si>
  <si>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</si>
  <si>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</si>
  <si>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</si>
  <si>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</si>
  <si>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</si>
  <si>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</si>
  <si>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</si>
  <si>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</si>
  <si>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</si>
  <si>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</si>
  <si>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</si>
  <si>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</si>
  <si>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</si>
  <si>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</si>
  <si>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</si>
  <si>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</si>
  <si>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</si>
  <si>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</si>
  <si>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</si>
  <si>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</si>
  <si>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</si>
  <si>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</si>
  <si>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</si>
  <si>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</si>
  <si>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</si>
  <si>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</si>
  <si>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</si>
  <si>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</si>
  <si>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</si>
  <si>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</si>
  <si>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</si>
  <si>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</si>
  <si>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</si>
  <si>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</si>
  <si>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</si>
  <si>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</si>
  <si>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</si>
  <si>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</si>
  <si>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</si>
  <si>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</si>
  <si>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</si>
  <si>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</si>
  <si>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</si>
  <si>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</si>
  <si>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</si>
  <si>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</si>
  <si>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</si>
  <si>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</si>
  <si>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</si>
  <si>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</si>
  <si>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</si>
  <si>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</si>
  <si>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</si>
  <si>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</si>
  <si>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</si>
  <si>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</si>
  <si>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</si>
  <si>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</si>
  <si>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</si>
  <si>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</si>
  <si>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</si>
  <si>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</si>
  <si>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</si>
  <si>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</si>
  <si>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</si>
  <si>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</si>
  <si>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</si>
  <si>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</si>
  <si>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</si>
  <si>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</si>
  <si>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</si>
  <si>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</si>
  <si>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</si>
  <si>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</si>
  <si>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</si>
  <si>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</si>
  <si>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</si>
  <si>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</si>
  <si>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</si>
  <si>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</si>
  <si>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</si>
  <si>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</si>
  <si>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</si>
  <si>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</si>
  <si>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</si>
  <si>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</si>
  <si>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</si>
  <si>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</si>
  <si>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</si>
  <si>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</si>
  <si>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</si>
  <si>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</si>
  <si>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</si>
  <si>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</si>
  <si>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</si>
  <si>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</si>
  <si>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</si>
  <si>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</si>
  <si>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</si>
  <si>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</si>
  <si>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</si>
  <si>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</si>
  <si>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</si>
  <si>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</si>
  <si>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</si>
  <si>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</si>
  <si>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</si>
  <si>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</si>
  <si>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</si>
  <si>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</si>
  <si>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</si>
  <si>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</si>
  <si>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</si>
  <si>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</si>
  <si>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</si>
  <si>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</si>
  <si>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</si>
  <si>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</si>
  <si>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</si>
  <si>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</si>
  <si>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</si>
  <si>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</si>
  <si>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</si>
  <si>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</si>
  <si>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</si>
  <si>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</si>
  <si>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</si>
  <si>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</si>
  <si>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</si>
  <si>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</si>
  <si>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</si>
  <si>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</si>
  <si>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</si>
  <si>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</si>
  <si>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</si>
  <si>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</si>
  <si>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</si>
  <si>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</si>
  <si>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</si>
  <si>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</si>
  <si>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</si>
  <si>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</si>
  <si>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</si>
  <si>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</si>
  <si>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</si>
  <si>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</si>
  <si>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</si>
  <si>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</si>
  <si>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</si>
  <si>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</si>
  <si>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</si>
  <si>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</si>
  <si>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</si>
  <si>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</si>
  <si>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</si>
  <si>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</si>
  <si>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</si>
  <si>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</si>
  <si>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</si>
  <si>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</si>
  <si>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</si>
  <si>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</si>
  <si>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</si>
  <si>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</si>
  <si>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</si>
  <si>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</si>
  <si>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</si>
  <si>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</si>
  <si>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</si>
  <si>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</si>
  <si>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</si>
  <si>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</si>
  <si>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</si>
  <si>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</si>
  <si>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</si>
  <si>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</si>
  <si>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</si>
  <si>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</si>
  <si>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</si>
  <si>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</si>
  <si>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</si>
  <si>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</si>
  <si>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</si>
  <si>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</si>
  <si>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</si>
  <si>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</si>
  <si>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</si>
  <si>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</si>
  <si>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</si>
  <si>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</si>
  <si>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</si>
  <si>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</si>
  <si>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</si>
  <si>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</si>
  <si>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</si>
  <si>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</si>
  <si>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</si>
  <si>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</si>
  <si>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</si>
  <si>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</si>
  <si>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</si>
  <si>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</si>
  <si>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</si>
  <si>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</si>
  <si>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</si>
  <si>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</si>
  <si>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</si>
  <si>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</si>
  <si>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</si>
  <si>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</si>
  <si>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</si>
  <si>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</si>
  <si>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</si>
  <si>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</si>
  <si>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</si>
  <si>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</si>
  <si>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</si>
  <si>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</si>
  <si>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</si>
  <si>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</si>
  <si>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</si>
  <si>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</si>
  <si>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</si>
  <si>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</si>
  <si>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</si>
  <si>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</si>
  <si>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</si>
  <si>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</si>
  <si>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</si>
  <si>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</si>
  <si>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</si>
  <si>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</si>
  <si>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</si>
  <si>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</si>
  <si>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</si>
  <si>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</si>
  <si>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</si>
  <si>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</si>
  <si>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</si>
  <si>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</si>
  <si>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</si>
  <si>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</si>
  <si>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</si>
  <si>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</si>
  <si>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</si>
  <si>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</si>
  <si>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</si>
  <si>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</si>
  <si>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</si>
  <si>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</si>
  <si>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</si>
  <si>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</si>
  <si>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</si>
  <si>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</si>
  <si>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</si>
  <si>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</si>
  <si>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</si>
  <si>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</si>
  <si>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</si>
  <si>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</si>
  <si>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</si>
  <si>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</si>
  <si>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</si>
  <si>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</si>
  <si>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</si>
  <si>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</si>
  <si>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</si>
  <si>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</si>
  <si>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</si>
  <si>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</si>
  <si>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</si>
  <si>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</si>
  <si>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</si>
  <si>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</si>
  <si>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</si>
  <si>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</si>
  <si>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</si>
  <si>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</si>
  <si>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</si>
  <si>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</si>
  <si>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</si>
  <si>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</si>
  <si>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</si>
  <si>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</si>
  <si>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</si>
  <si>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</si>
  <si>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</si>
  <si>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</si>
  <si>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</si>
  <si>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</si>
  <si>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</si>
  <si>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</si>
  <si>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</si>
  <si>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</si>
  <si>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</si>
  <si>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</si>
  <si>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</si>
  <si>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</si>
  <si>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</si>
  <si>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</si>
  <si>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</si>
  <si>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</si>
  <si>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</si>
  <si>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</si>
  <si>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</si>
  <si>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</si>
  <si>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</si>
  <si>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</si>
  <si>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</si>
  <si>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</si>
  <si>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</si>
  <si>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</si>
  <si>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</si>
  <si>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</si>
  <si>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</si>
  <si>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</si>
  <si>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</si>
  <si>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</si>
  <si>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</si>
  <si>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</si>
  <si>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</si>
  <si>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</si>
  <si>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</si>
  <si>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</si>
  <si>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</si>
  <si>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</si>
  <si>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</si>
  <si>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</si>
  <si>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</si>
  <si>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</si>
  <si>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</si>
  <si>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</si>
  <si>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</si>
  <si>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</si>
  <si>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</si>
  <si>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</si>
  <si>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</si>
  <si>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</si>
  <si>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</si>
  <si>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</si>
  <si>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</si>
  <si>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</si>
  <si>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</si>
  <si>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</si>
  <si>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</si>
  <si>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</si>
  <si>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</si>
  <si>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</si>
  <si>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</si>
  <si>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</si>
  <si>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</si>
  <si>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</si>
  <si>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</si>
  <si>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</si>
  <si>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</si>
  <si>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</si>
  <si>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</si>
  <si>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</si>
  <si>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</si>
  <si>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</si>
  <si>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</si>
  <si>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</si>
  <si>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</si>
  <si>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</si>
  <si>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</si>
  <si>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</si>
  <si>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</si>
  <si>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</si>
  <si>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</si>
  <si>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</si>
  <si>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</si>
  <si>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</si>
  <si>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</si>
  <si>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</si>
  <si>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</si>
  <si>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</si>
  <si>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</si>
  <si>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</si>
  <si>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</si>
  <si>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</si>
  <si>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</si>
  <si>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</si>
  <si>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</si>
  <si>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</si>
  <si>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</si>
  <si>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</si>
  <si>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</si>
  <si>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</si>
  <si>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</si>
  <si>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</si>
  <si>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</si>
  <si>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</si>
  <si>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</si>
  <si>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</si>
  <si>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</si>
  <si>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</si>
  <si>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</si>
  <si>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</si>
  <si>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</si>
  <si>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</si>
  <si>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</si>
  <si>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</si>
  <si>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</si>
  <si>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</si>
  <si>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</si>
  <si>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</si>
  <si>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</si>
  <si>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</si>
  <si>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</si>
  <si>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</si>
  <si>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</si>
  <si>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</si>
  <si>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</si>
  <si>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</si>
  <si>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</si>
  <si>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</si>
  <si>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</si>
  <si>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</si>
  <si>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</si>
  <si>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</si>
  <si>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</si>
  <si>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</si>
  <si>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</si>
  <si>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</si>
  <si>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</si>
  <si>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</si>
  <si>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</si>
  <si>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</si>
  <si>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</si>
  <si>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</si>
  <si>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</si>
  <si>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</si>
  <si>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</si>
  <si>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</si>
  <si>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</si>
  <si>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</si>
  <si>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</si>
  <si>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</si>
  <si>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</si>
  <si>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</si>
  <si>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</si>
  <si>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</si>
  <si>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</si>
  <si>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</si>
  <si>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</si>
  <si>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</si>
  <si>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</si>
  <si>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</si>
  <si>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</si>
  <si>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</si>
  <si>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</si>
  <si>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</si>
  <si>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</si>
  <si>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</si>
  <si>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</si>
  <si>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</si>
  <si>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</si>
  <si>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</si>
  <si>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</si>
  <si>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</si>
  <si>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</si>
  <si>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</si>
  <si>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</si>
  <si>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</si>
  <si>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</si>
  <si>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</si>
  <si>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</si>
  <si>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</si>
  <si>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</si>
  <si>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</si>
  <si>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</si>
  <si>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</si>
  <si>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</si>
  <si>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</si>
  <si>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</si>
  <si>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</si>
  <si>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</si>
  <si>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</si>
  <si>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</si>
  <si>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</si>
  <si>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</si>
  <si>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</si>
  <si>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</si>
  <si>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</si>
  <si>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</si>
  <si>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</si>
  <si>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</si>
  <si>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</si>
  <si>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</si>
  <si>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</si>
  <si>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</si>
  <si>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</si>
  <si>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</si>
  <si>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</si>
  <si>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</si>
  <si>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</si>
  <si>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</si>
  <si>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</si>
  <si>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</si>
  <si>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</si>
  <si>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</si>
  <si>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</si>
  <si>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</si>
  <si>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</si>
  <si>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</si>
  <si>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</si>
  <si>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</si>
  <si>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</si>
  <si>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</si>
  <si>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</si>
  <si>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</si>
  <si>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</si>
  <si>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</si>
  <si>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</si>
  <si>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</si>
  <si>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</si>
  <si>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</si>
  <si>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</si>
  <si>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</si>
  <si>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</si>
  <si>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</si>
  <si>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</si>
  <si>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</si>
  <si>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</si>
  <si>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</si>
  <si>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</si>
  <si>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</si>
  <si>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</si>
  <si>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</si>
  <si>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</si>
  <si>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</si>
  <si>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</si>
  <si>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</si>
  <si>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</si>
  <si>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</si>
  <si>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</si>
  <si>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</si>
  <si>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</si>
  <si>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</si>
  <si>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</si>
  <si>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</si>
  <si>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</si>
  <si>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</si>
  <si>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</si>
  <si>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</si>
  <si>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</si>
  <si>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</si>
  <si>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</si>
  <si>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</si>
  <si>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</si>
  <si>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</si>
  <si>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</si>
  <si>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</si>
  <si>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</si>
  <si>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</si>
  <si>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</si>
  <si>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</si>
  <si>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</si>
  <si>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</si>
  <si>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</si>
  <si>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</si>
  <si>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</si>
  <si>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</si>
  <si>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</si>
  <si>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</si>
  <si>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</si>
  <si>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</si>
  <si>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</si>
  <si>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</si>
  <si>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</si>
  <si>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</si>
  <si>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</si>
  <si>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</si>
  <si>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</si>
  <si>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</si>
  <si>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</si>
  <si>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</si>
  <si>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</si>
  <si>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</si>
  <si>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</si>
  <si>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</si>
  <si>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</si>
  <si>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</si>
  <si>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</si>
  <si>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</si>
  <si>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</si>
  <si>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</si>
  <si>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</si>
  <si>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</si>
  <si>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</si>
  <si>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</si>
  <si>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</si>
  <si>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</si>
  <si>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</si>
  <si>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</si>
  <si>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</si>
  <si>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</si>
  <si>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</si>
  <si>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</si>
  <si>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</si>
  <si>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</si>
  <si>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</si>
  <si>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</si>
  <si>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</si>
  <si>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</si>
  <si>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</si>
  <si>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</si>
  <si>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</si>
  <si>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</si>
  <si>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</si>
  <si>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</si>
  <si>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</si>
  <si>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</si>
  <si>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</si>
  <si>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</si>
  <si>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</si>
  <si>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</si>
  <si>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</si>
  <si>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</si>
  <si>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</si>
  <si>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</si>
  <si>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</si>
  <si>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</si>
  <si>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</si>
  <si>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</si>
  <si>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</si>
  <si>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</si>
  <si>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</si>
  <si>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</si>
  <si>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</si>
  <si>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</si>
  <si>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</si>
  <si>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</si>
  <si>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</si>
  <si>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</si>
  <si>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</si>
  <si>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</si>
  <si>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</si>
  <si>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</si>
  <si>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</si>
  <si>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</si>
  <si>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</si>
  <si>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</si>
  <si>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</si>
  <si>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</si>
  <si>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</si>
  <si>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</si>
  <si>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</si>
  <si>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</si>
  <si>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</si>
  <si>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</si>
  <si>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</si>
  <si>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</si>
  <si>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</si>
  <si>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</si>
  <si>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</si>
  <si>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</si>
  <si>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</si>
  <si>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</si>
  <si>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</si>
  <si>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</si>
  <si>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</si>
  <si>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</si>
  <si>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</si>
  <si>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</si>
  <si>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</si>
  <si>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</si>
  <si>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</si>
  <si>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</si>
  <si>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</si>
  <si>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</si>
  <si>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</si>
  <si>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</si>
  <si>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</si>
  <si>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</si>
  <si>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</si>
  <si>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</si>
  <si>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</si>
  <si>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</si>
  <si>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</si>
  <si>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</si>
  <si>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</si>
  <si>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</si>
  <si>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</si>
  <si>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</si>
  <si>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</si>
  <si>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</si>
  <si>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</si>
  <si>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</si>
  <si>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</si>
  <si>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</si>
  <si>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</si>
  <si>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</si>
  <si>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</si>
  <si>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</si>
  <si>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</si>
  <si>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</si>
  <si>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</si>
  <si>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</si>
  <si>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</si>
  <si>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</si>
  <si>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</si>
  <si>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</si>
  <si>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</si>
  <si>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</si>
  <si>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</si>
  <si>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</si>
  <si>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</si>
  <si>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</si>
  <si>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</si>
  <si>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</si>
  <si>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</si>
  <si>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</si>
  <si>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</si>
  <si>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</si>
  <si>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</si>
  <si>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</si>
  <si>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</si>
  <si>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</si>
  <si>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</si>
  <si>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</si>
  <si>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</si>
  <si>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</si>
  <si>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</si>
  <si>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</si>
  <si>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</si>
  <si>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</si>
  <si>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</si>
  <si>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</si>
  <si>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</si>
  <si>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</si>
  <si>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</si>
  <si>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</si>
  <si>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</si>
  <si>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</si>
  <si>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</si>
  <si>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</si>
  <si>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</si>
  <si>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</si>
  <si>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</si>
  <si>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</si>
  <si>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</si>
  <si>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</si>
  <si>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</si>
  <si>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</si>
  <si>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</si>
  <si>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</si>
  <si>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</si>
  <si>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</si>
  <si>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</si>
  <si>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</si>
  <si>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</si>
  <si>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</si>
  <si>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</si>
  <si>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</si>
  <si>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</si>
  <si>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</si>
  <si>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</si>
  <si>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</si>
  <si>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</si>
  <si>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</si>
  <si>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</si>
  <si>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</si>
  <si>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</si>
  <si>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</si>
  <si>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</si>
  <si>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</si>
  <si>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</si>
  <si>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</si>
  <si>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</si>
  <si>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</si>
  <si>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</si>
  <si>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</si>
  <si>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</si>
  <si>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</si>
  <si>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</si>
  <si>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</si>
  <si>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</si>
  <si>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</si>
  <si>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</si>
  <si>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</si>
  <si>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</si>
  <si>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</si>
  <si>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</si>
  <si>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</si>
  <si>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</si>
  <si>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</si>
  <si>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</si>
  <si>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</si>
  <si>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</si>
  <si>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</si>
  <si>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</si>
  <si>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</si>
  <si>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</si>
  <si>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</si>
  <si>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</si>
  <si>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</si>
  <si>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</si>
  <si>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</si>
  <si>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</si>
  <si>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</si>
  <si>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</si>
  <si>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</si>
  <si>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</si>
  <si>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</si>
  <si>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</si>
  <si>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</si>
  <si>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</si>
  <si>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</si>
  <si>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</si>
  <si>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</si>
  <si>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</si>
  <si>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</si>
  <si>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</si>
  <si>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</si>
  <si>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</si>
  <si>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</si>
  <si>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</si>
  <si>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</si>
  <si>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</si>
  <si>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</si>
  <si>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</si>
  <si>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</si>
  <si>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</si>
  <si>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</si>
  <si>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</si>
  <si>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</si>
  <si>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</si>
  <si>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</si>
  <si>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</si>
  <si>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</si>
  <si>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</si>
  <si>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</si>
  <si>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</si>
  <si>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</si>
  <si>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</si>
  <si>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</si>
  <si>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</si>
  <si>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</si>
  <si>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</si>
  <si>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</si>
  <si>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</si>
  <si>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</si>
  <si>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</si>
  <si>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</si>
  <si>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</si>
  <si>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</si>
  <si>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</si>
  <si>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</si>
  <si>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</si>
  <si>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</si>
  <si>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</si>
  <si>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</si>
  <si>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</si>
  <si>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</si>
  <si>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</si>
  <si>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</si>
  <si>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</si>
  <si>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</si>
  <si>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</si>
  <si>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</si>
  <si>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</si>
  <si>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</si>
  <si>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</si>
  <si>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</si>
  <si>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</si>
  <si>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</si>
  <si>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</si>
  <si>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</si>
  <si>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</si>
  <si>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</si>
  <si>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</si>
  <si>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</si>
  <si>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</si>
  <si>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</si>
  <si>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</si>
  <si>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</si>
  <si>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</si>
  <si>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</si>
  <si>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</si>
  <si>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</si>
  <si>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</si>
  <si>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</si>
  <si>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</si>
  <si>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</si>
  <si>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</si>
  <si>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</si>
  <si>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</si>
  <si>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</si>
  <si>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</si>
  <si>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</si>
  <si>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</si>
  <si>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</si>
  <si>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</si>
  <si>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</si>
  <si>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</si>
  <si>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</si>
  <si>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</si>
  <si>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</si>
  <si>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</si>
  <si>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</si>
  <si>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</si>
  <si>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</si>
  <si>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</si>
  <si>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</si>
  <si>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</si>
  <si>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</si>
  <si>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</si>
  <si>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</si>
  <si>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</si>
  <si>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</si>
  <si>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</si>
  <si>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</si>
  <si>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</si>
  <si>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</si>
  <si>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</si>
  <si>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</si>
  <si>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</si>
  <si>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</si>
  <si>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</si>
  <si>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</si>
  <si>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</si>
  <si>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</si>
  <si>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</si>
  <si>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</si>
  <si>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</si>
  <si>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</si>
  <si>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</si>
  <si>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</si>
  <si>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</si>
  <si>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</si>
  <si>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</si>
  <si>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</si>
  <si>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</si>
  <si>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</si>
  <si>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</si>
  <si>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</si>
  <si>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</si>
  <si>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</si>
  <si>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</si>
  <si>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</si>
  <si>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</si>
  <si>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</si>
  <si>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</si>
  <si>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</si>
  <si>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</si>
  <si>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</si>
  <si>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</si>
  <si>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</si>
  <si>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</si>
  <si>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</si>
  <si>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</si>
  <si>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</si>
  <si>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</si>
  <si>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</si>
  <si>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</si>
  <si>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</si>
  <si>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</si>
  <si>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</si>
  <si>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</si>
  <si>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</si>
  <si>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</si>
  <si>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</si>
  <si>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</si>
  <si>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</si>
  <si>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</si>
  <si>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</si>
  <si>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</si>
  <si>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</si>
  <si>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</si>
  <si>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</si>
  <si>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</si>
  <si>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</si>
  <si>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</si>
  <si>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</si>
  <si>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</si>
  <si>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</si>
  <si>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</si>
  <si>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</si>
  <si>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</si>
  <si>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</si>
  <si>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</si>
  <si>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</si>
  <si>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</si>
  <si>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</si>
  <si>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</si>
  <si>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</si>
  <si>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</si>
  <si>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</si>
  <si>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</si>
  <si>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</si>
  <si>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</si>
  <si>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</si>
  <si>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</si>
  <si>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</si>
  <si>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</si>
  <si>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</si>
  <si>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</si>
  <si>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</si>
  <si>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</si>
  <si>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</si>
  <si>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</si>
  <si>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</si>
  <si>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</si>
  <si>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</si>
  <si>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</si>
  <si>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</si>
  <si>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</si>
  <si>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</si>
  <si>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</si>
  <si>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</si>
  <si>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</si>
  <si>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</si>
  <si>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</si>
  <si>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</si>
  <si>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</si>
  <si>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</si>
  <si>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</si>
  <si>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</si>
  <si>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</si>
  <si>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</si>
  <si>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</si>
  <si>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</si>
  <si>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</si>
  <si>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</si>
  <si>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</si>
  <si>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</si>
  <si>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</si>
  <si>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</si>
  <si>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</si>
  <si>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</si>
  <si>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</si>
  <si>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</si>
  <si>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</si>
  <si>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</si>
  <si>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</si>
  <si>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</si>
  <si>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</si>
  <si>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</si>
  <si>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</si>
  <si>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</si>
  <si>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</si>
  <si>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</si>
  <si>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</si>
  <si>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</si>
  <si>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</si>
  <si>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</si>
  <si>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</si>
  <si>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</si>
  <si>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</si>
  <si>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</si>
  <si>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</si>
  <si>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</si>
  <si>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</si>
  <si>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</si>
  <si>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</si>
  <si>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</si>
  <si>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</si>
  <si>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</si>
  <si>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</si>
  <si>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</si>
  <si>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</si>
  <si>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</si>
  <si>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</si>
  <si>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</si>
  <si>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</si>
  <si>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</si>
  <si>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</si>
  <si>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</si>
  <si>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</si>
  <si>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</si>
  <si>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</si>
  <si>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</si>
  <si>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</si>
  <si>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</si>
  <si>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</si>
  <si>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</si>
  <si>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</si>
  <si>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</si>
  <si>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</si>
  <si>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</si>
  <si>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</si>
  <si>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</si>
  <si>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</si>
  <si>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</si>
  <si>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</si>
  <si>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</si>
  <si>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</si>
  <si>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</si>
  <si>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</si>
  <si>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</si>
  <si>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</si>
  <si>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</si>
  <si>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</si>
  <si>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</si>
  <si>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</si>
  <si>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</si>
  <si>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</si>
  <si>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</si>
  <si>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</si>
  <si>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</si>
  <si>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</si>
  <si>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</si>
  <si>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</si>
  <si>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</si>
  <si>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</si>
  <si>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</si>
  <si>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</si>
  <si>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</si>
  <si>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</si>
  <si>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</si>
  <si>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</si>
  <si>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</si>
  <si>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</si>
  <si>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</si>
  <si>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</si>
  <si>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</si>
  <si>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</si>
  <si>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</si>
  <si>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</si>
  <si>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</si>
  <si>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</si>
  <si>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</si>
  <si>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</si>
  <si>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</si>
  <si>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</si>
  <si>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</si>
  <si>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</si>
  <si>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</si>
  <si>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</si>
  <si>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</si>
  <si>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</si>
  <si>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</si>
  <si>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</si>
  <si>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</si>
  <si>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</si>
  <si>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</si>
  <si>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</si>
  <si>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</si>
  <si>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</si>
  <si>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</si>
  <si>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</si>
  <si>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</si>
  <si>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</si>
  <si>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</si>
  <si>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</si>
  <si>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</si>
  <si>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</si>
  <si>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</si>
  <si>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</si>
  <si>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</si>
  <si>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</si>
  <si>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</si>
  <si>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</si>
  <si>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</si>
  <si>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</si>
  <si>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</si>
  <si>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</si>
  <si>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</si>
  <si>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</si>
  <si>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</si>
  <si>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</si>
  <si>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</si>
  <si>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</si>
  <si>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</si>
  <si>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</si>
  <si>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</si>
  <si>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</si>
  <si>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</si>
  <si>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</si>
  <si>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</si>
  <si>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</si>
  <si>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</si>
  <si>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</si>
  <si>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</si>
  <si>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</si>
  <si>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</si>
  <si>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</si>
  <si>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</si>
  <si>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</si>
  <si>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</si>
  <si>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</si>
  <si>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</si>
  <si>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</si>
  <si>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</si>
  <si>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</si>
  <si>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</si>
  <si>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</si>
  <si>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</si>
  <si>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</si>
  <si>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</si>
  <si>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</si>
  <si>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</si>
  <si>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</si>
  <si>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</si>
  <si>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</si>
  <si>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</si>
  <si>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</si>
  <si>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</si>
  <si>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</si>
  <si>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</si>
  <si>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</si>
  <si>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</si>
  <si>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</si>
  <si>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</si>
  <si>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</si>
  <si>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</si>
  <si>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</si>
  <si>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</si>
  <si>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</si>
  <si>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</si>
  <si>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</si>
  <si>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</si>
  <si>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</si>
  <si>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</si>
  <si>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</si>
  <si>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</si>
  <si>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</si>
  <si>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</si>
  <si>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</si>
  <si>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</si>
  <si>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</si>
  <si>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</si>
  <si>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</si>
  <si>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</si>
  <si>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</si>
  <si>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</si>
  <si>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</si>
  <si>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</si>
  <si>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</si>
  <si>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</si>
  <si>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</si>
  <si>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</si>
  <si>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</si>
  <si>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</si>
  <si>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</si>
  <si>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</si>
  <si>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</si>
  <si>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</si>
  <si>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</si>
  <si>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</si>
  <si>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</si>
  <si>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</si>
  <si>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</si>
  <si>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</si>
  <si>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</si>
  <si>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</si>
  <si>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</si>
  <si>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</si>
  <si>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</si>
  <si>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</si>
  <si>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</si>
  <si>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</si>
  <si>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</si>
  <si>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</si>
  <si>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</si>
  <si>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</si>
  <si>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</si>
  <si>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</si>
  <si>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</si>
  <si>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</si>
  <si>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</si>
  <si>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</si>
  <si>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</si>
  <si>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</si>
  <si>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</si>
  <si>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</si>
  <si>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</si>
  <si>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</si>
  <si>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</si>
  <si>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</si>
  <si>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</si>
  <si>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</si>
  <si>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</si>
  <si>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</si>
  <si>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</si>
  <si>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</si>
  <si>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</si>
  <si>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</si>
  <si>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</si>
  <si>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</si>
  <si>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</si>
  <si>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</si>
  <si>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</si>
  <si>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</si>
  <si>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</si>
  <si>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</si>
  <si>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</si>
  <si>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</si>
  <si>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</si>
  <si>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</si>
  <si>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</si>
  <si>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</si>
  <si>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</si>
  <si>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</si>
  <si>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</si>
  <si>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</si>
  <si>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</si>
  <si>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</si>
  <si>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</si>
  <si>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</si>
  <si>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</si>
  <si>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</si>
  <si>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</si>
  <si>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</si>
  <si>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</si>
  <si>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</si>
  <si>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</si>
  <si>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</si>
  <si>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</si>
  <si>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</si>
  <si>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</si>
  <si>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</si>
  <si>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</si>
  <si>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</si>
  <si>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</si>
  <si>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</si>
  <si>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</si>
  <si>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</si>
  <si>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</si>
  <si>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</si>
  <si>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</si>
  <si>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</si>
  <si>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</si>
  <si>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</si>
  <si>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</si>
  <si>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</si>
  <si>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</si>
  <si>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</si>
  <si>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</si>
  <si>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</si>
  <si>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</si>
  <si>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</si>
  <si>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</si>
  <si>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</si>
  <si>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</si>
  <si>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</si>
  <si>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</si>
  <si>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</si>
  <si>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</si>
  <si>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</si>
  <si>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</si>
  <si>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</si>
  <si>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</si>
  <si>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</si>
  <si>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</si>
  <si>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</si>
  <si>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</si>
  <si>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</si>
  <si>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</si>
  <si>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</si>
  <si>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</si>
  <si>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</si>
  <si>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</si>
  <si>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</si>
  <si>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</si>
  <si>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</si>
  <si>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</si>
  <si>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</si>
  <si>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</si>
  <si>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</si>
  <si>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</si>
  <si>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</si>
  <si>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</si>
  <si>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</si>
  <si>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</si>
  <si>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</si>
  <si>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</si>
  <si>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</si>
  <si>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</si>
  <si>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</si>
  <si>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</si>
  <si>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</si>
  <si>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</si>
  <si>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</si>
  <si>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</si>
  <si>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</si>
  <si>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</si>
  <si>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</si>
  <si>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</si>
  <si>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</si>
  <si>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</si>
  <si>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</si>
  <si>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</si>
  <si>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</si>
  <si>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</si>
  <si>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</si>
  <si>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</si>
  <si>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</si>
  <si>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</si>
  <si>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</si>
  <si>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</si>
  <si>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</si>
  <si>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</si>
  <si>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</si>
  <si>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</si>
  <si>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</si>
  <si>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</si>
  <si>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</si>
  <si>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</si>
  <si>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</si>
  <si>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</si>
  <si>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</si>
  <si>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</si>
  <si>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</si>
  <si>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</si>
  <si>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</si>
  <si>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</si>
  <si>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</si>
  <si>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</si>
  <si>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</si>
  <si>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</si>
  <si>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</si>
  <si>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</si>
  <si>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</si>
  <si>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</si>
  <si>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</si>
  <si>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</si>
  <si>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</si>
  <si>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</si>
  <si>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</si>
  <si>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</si>
  <si>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</si>
  <si>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</si>
  <si>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</si>
  <si>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</si>
  <si>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</si>
  <si>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</si>
  <si>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</si>
  <si>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</si>
  <si>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</si>
  <si>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</si>
  <si>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</si>
  <si>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</si>
  <si>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</si>
  <si>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</si>
  <si>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</si>
  <si>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</si>
  <si>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</si>
  <si>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</si>
  <si>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</si>
  <si>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</si>
  <si>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</si>
  <si>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</si>
  <si>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</si>
  <si>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</si>
  <si>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</si>
  <si>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</si>
  <si>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</si>
  <si>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</si>
  <si>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</si>
  <si>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</si>
  <si>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</si>
  <si>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</si>
  <si>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</si>
  <si>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</si>
  <si>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</si>
  <si>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</si>
  <si>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</si>
  <si>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</si>
  <si>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</si>
  <si>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</si>
  <si>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</si>
  <si>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</si>
  <si>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</si>
  <si>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</si>
  <si>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</si>
  <si>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</si>
  <si>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</si>
  <si>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</si>
  <si>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</si>
  <si>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</si>
  <si>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</si>
  <si>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</si>
  <si>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</si>
  <si>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</si>
  <si>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</si>
  <si>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</si>
  <si>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</si>
  <si>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</si>
  <si>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</si>
  <si>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</si>
  <si>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</si>
  <si>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</si>
  <si>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</si>
  <si>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</si>
  <si>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</si>
  <si>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</si>
  <si>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</si>
  <si>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</si>
  <si>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</si>
  <si>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</si>
  <si>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</si>
  <si>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</si>
  <si>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</si>
  <si>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</si>
  <si>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</si>
  <si>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</si>
  <si>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</si>
  <si>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</si>
  <si>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</si>
  <si>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</si>
  <si>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</si>
  <si>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</si>
  <si>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</si>
  <si>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</si>
  <si>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</si>
  <si>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</si>
  <si>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</si>
  <si>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</si>
  <si>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</si>
  <si>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</si>
  <si>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</si>
  <si>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</si>
  <si>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</si>
  <si>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</si>
  <si>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</si>
  <si>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</si>
  <si>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</si>
  <si>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</si>
  <si>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</si>
  <si>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</si>
  <si>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</si>
  <si>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</si>
  <si>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</si>
  <si>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</si>
  <si>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</si>
  <si>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</si>
  <si>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</si>
  <si>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</si>
  <si>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</si>
  <si>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</si>
  <si>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</si>
  <si>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</si>
  <si>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</si>
  <si>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</si>
  <si>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</si>
  <si>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</si>
  <si>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</si>
  <si>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</si>
  <si>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</si>
  <si>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</si>
  <si>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</si>
  <si>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</si>
  <si>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</si>
  <si>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</si>
  <si>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</si>
  <si>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</si>
  <si>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</si>
  <si>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</si>
  <si>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</si>
  <si>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</si>
  <si>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</si>
  <si>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</si>
  <si>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</si>
  <si>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</si>
  <si>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</si>
  <si>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</si>
  <si>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</si>
  <si>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</si>
  <si>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</si>
  <si>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</si>
  <si>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</si>
  <si>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</si>
  <si>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</si>
  <si>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</si>
  <si>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</si>
  <si>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</si>
  <si>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</si>
  <si>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</si>
  <si>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</si>
  <si>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</si>
  <si>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</si>
  <si>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</si>
  <si>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</si>
  <si>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</si>
  <si>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</si>
  <si>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</si>
  <si>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</si>
  <si>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</si>
  <si>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</si>
  <si>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</si>
  <si>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</si>
  <si>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</si>
  <si>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</si>
  <si>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</si>
  <si>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</si>
  <si>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</si>
  <si>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</si>
  <si>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</si>
  <si>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</si>
  <si>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</si>
  <si>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</si>
  <si>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</si>
  <si>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</si>
  <si>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</si>
  <si>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</si>
  <si>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</si>
  <si>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</si>
  <si>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</si>
  <si>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</si>
  <si>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</si>
  <si>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</si>
  <si>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</si>
  <si>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</si>
  <si>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</si>
  <si>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</si>
  <si>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</si>
  <si>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</si>
  <si>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</si>
  <si>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</si>
  <si>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</si>
  <si>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</si>
  <si>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</si>
  <si>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</si>
  <si>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</si>
  <si>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</si>
  <si>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</si>
  <si>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</si>
  <si>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</si>
  <si>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</si>
  <si>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</si>
  <si>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</si>
  <si>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</si>
  <si>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</si>
  <si>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</si>
  <si>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</si>
  <si>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</si>
  <si>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</si>
  <si>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</si>
  <si>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</si>
  <si>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</si>
  <si>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</si>
  <si>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</si>
  <si>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</si>
  <si>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</si>
  <si>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</si>
  <si>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</si>
  <si>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</si>
  <si>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</si>
  <si>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</si>
  <si>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</si>
  <si>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</si>
  <si>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</si>
  <si>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</si>
  <si>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</si>
  <si>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</si>
  <si>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</si>
  <si>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</si>
  <si>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</si>
  <si>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</si>
  <si>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</si>
  <si>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</si>
  <si>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</si>
  <si>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</si>
  <si>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</si>
  <si>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</si>
  <si>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</si>
  <si>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</si>
  <si>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</si>
  <si>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</si>
  <si>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</si>
  <si>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</si>
  <si>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</si>
  <si>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</si>
  <si>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</si>
  <si>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</si>
  <si>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</si>
  <si>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</si>
  <si>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</si>
  <si>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</si>
  <si>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</si>
  <si>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</si>
  <si>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</si>
  <si>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</si>
  <si>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</si>
  <si>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</si>
  <si>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</si>
  <si>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</si>
  <si>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</si>
  <si>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</si>
  <si>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</si>
  <si>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</si>
  <si>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</si>
  <si>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</si>
  <si>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</si>
  <si>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</si>
  <si>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</si>
  <si>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</si>
  <si>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</si>
  <si>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</si>
  <si>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</si>
  <si>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</si>
  <si>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</si>
  <si>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</si>
  <si>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</si>
  <si>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</si>
  <si>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</si>
  <si>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</si>
  <si>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</si>
  <si>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</si>
  <si>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</si>
  <si>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</si>
  <si>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</si>
  <si>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</si>
  <si>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</si>
  <si>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</si>
  <si>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</si>
  <si>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</si>
  <si>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</si>
  <si>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</si>
  <si>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</si>
  <si>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</si>
  <si>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</si>
  <si>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</si>
  <si>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</si>
  <si>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</si>
  <si>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</si>
  <si>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</si>
  <si>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</si>
  <si>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</si>
  <si>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</si>
  <si>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</si>
  <si>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</si>
  <si>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</si>
  <si>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</si>
  <si>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</si>
  <si>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</si>
  <si>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</si>
  <si>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</si>
  <si>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</si>
  <si>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</si>
  <si>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</si>
  <si>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</si>
  <si>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</si>
  <si>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</si>
  <si>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</si>
  <si>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</si>
  <si>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</si>
  <si>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</si>
  <si>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</si>
  <si>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</si>
  <si>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</si>
  <si>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</si>
  <si>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</si>
  <si>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</si>
  <si>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</si>
  <si>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</si>
  <si>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</si>
  <si>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</si>
  <si>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</si>
  <si>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</si>
  <si>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</si>
  <si>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</si>
  <si>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</si>
  <si>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</si>
  <si>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</si>
  <si>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</si>
  <si>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</si>
  <si>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</si>
  <si>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</si>
  <si>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</si>
  <si>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</si>
  <si>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</si>
  <si>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</si>
  <si>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</si>
  <si>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</si>
  <si>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</si>
  <si>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</si>
  <si>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</si>
  <si>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</si>
  <si>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</si>
  <si>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</si>
  <si>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</si>
  <si>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</si>
  <si>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</si>
  <si>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</si>
  <si>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</si>
  <si>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</si>
  <si>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</si>
  <si>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</si>
  <si>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</si>
  <si>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</si>
  <si>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</si>
  <si>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</si>
  <si>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</si>
  <si>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</si>
  <si>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</si>
  <si>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</si>
  <si>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</si>
  <si>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</si>
  <si>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</si>
  <si>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</si>
  <si>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</si>
  <si>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</si>
  <si>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</si>
  <si>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</si>
  <si>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</si>
  <si>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</si>
  <si>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</si>
  <si>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</si>
  <si>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</si>
  <si>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</si>
  <si>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</si>
  <si>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</si>
  <si>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</si>
  <si>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</si>
  <si>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</si>
  <si>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</si>
  <si>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</si>
  <si>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</si>
  <si>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</si>
  <si>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</si>
  <si>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</si>
  <si>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</si>
  <si>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</si>
  <si>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</si>
  <si>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</si>
  <si>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</si>
  <si>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</si>
  <si>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</si>
  <si>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</si>
  <si>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</si>
  <si>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</si>
  <si>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</si>
  <si>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</si>
  <si>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</si>
  <si>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</si>
  <si>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</si>
  <si>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</si>
  <si>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</si>
  <si>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</si>
  <si>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</si>
  <si>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</si>
  <si>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</si>
  <si>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</si>
  <si>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</si>
  <si>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</si>
  <si>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</si>
  <si>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</si>
  <si>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</si>
  <si>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</si>
  <si>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</si>
  <si>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</si>
  <si>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</si>
  <si>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</si>
  <si>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</si>
  <si>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</si>
  <si>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</si>
  <si>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</si>
  <si>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</si>
  <si>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</si>
  <si>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</si>
  <si>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</si>
  <si>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</si>
  <si>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</si>
  <si>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</si>
  <si>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</si>
  <si>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</si>
  <si>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</si>
  <si>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</si>
  <si>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</si>
  <si>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</si>
  <si>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</si>
  <si>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</si>
  <si>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</si>
  <si>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</si>
  <si>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</si>
  <si>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</si>
  <si>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</si>
  <si>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</si>
  <si>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</si>
  <si>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</si>
  <si>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</si>
  <si>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</si>
  <si>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</si>
  <si>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</si>
  <si>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</si>
  <si>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</si>
  <si>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</si>
  <si>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</si>
  <si>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</si>
  <si>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</si>
  <si>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</si>
  <si>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</si>
  <si>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</si>
  <si>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</si>
  <si>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</si>
  <si>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</si>
  <si>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</si>
  <si>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</si>
  <si>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</si>
  <si>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</si>
  <si>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</si>
  <si>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</si>
  <si>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</si>
  <si>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</si>
  <si>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</si>
  <si>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</si>
  <si>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</si>
  <si>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</si>
  <si>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</si>
  <si>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</si>
  <si>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</si>
  <si>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</si>
  <si>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</si>
  <si>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</si>
  <si>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</si>
  <si>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</si>
  <si>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</si>
  <si>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</si>
  <si>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</si>
  <si>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</si>
  <si>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</si>
  <si>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</si>
  <si>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</si>
  <si>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</si>
  <si>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</si>
  <si>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</si>
  <si>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</si>
  <si>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</si>
  <si>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</si>
  <si>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</si>
  <si>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</si>
  <si>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</si>
  <si>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</si>
  <si>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</si>
  <si>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</si>
  <si>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</si>
  <si>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</si>
  <si>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</si>
  <si>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</si>
  <si>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</si>
  <si>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</si>
  <si>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</si>
  <si>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</si>
  <si>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</si>
  <si>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</si>
  <si>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</si>
  <si>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</si>
  <si>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</si>
  <si>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</si>
  <si>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</si>
  <si>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</si>
  <si>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</si>
  <si>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</si>
  <si>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</si>
  <si>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</si>
  <si>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</si>
  <si>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</si>
  <si>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</si>
  <si>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</si>
  <si>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</si>
  <si>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</si>
  <si>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</si>
  <si>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</si>
  <si>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</si>
  <si>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</si>
  <si>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</si>
  <si>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</si>
  <si>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</si>
  <si>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</si>
  <si>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</si>
  <si>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</si>
  <si>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</si>
  <si>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</si>
  <si>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</si>
  <si>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</si>
  <si>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</si>
  <si>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</si>
  <si>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</si>
  <si>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</si>
  <si>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</si>
  <si>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</si>
  <si>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</si>
  <si>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</si>
  <si>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</si>
  <si>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</si>
  <si>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</si>
  <si>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</si>
  <si>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</si>
  <si>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</si>
  <si>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</si>
  <si>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</si>
  <si>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</si>
  <si>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</si>
  <si>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</si>
  <si>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</si>
  <si>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</si>
  <si>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</si>
  <si>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</si>
  <si>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</si>
  <si>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</si>
  <si>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</si>
  <si>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</si>
  <si>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</si>
  <si>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</si>
  <si>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</si>
  <si>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</si>
  <si>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</si>
  <si>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</si>
  <si>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</si>
  <si>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</si>
  <si>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</si>
  <si>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</si>
  <si>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</si>
  <si>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</si>
  <si>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</si>
  <si>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</si>
  <si>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</si>
  <si>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</si>
  <si>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</si>
  <si>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</si>
  <si>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</si>
  <si>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</si>
  <si>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</si>
  <si>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</si>
  <si>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</si>
  <si>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</si>
  <si>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</si>
  <si>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</si>
  <si>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</si>
  <si>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</si>
  <si>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</si>
  <si>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</si>
  <si>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</si>
  <si>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</si>
  <si>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</si>
  <si>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</si>
  <si>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</si>
  <si>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</si>
  <si>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</si>
  <si>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</si>
  <si>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</si>
  <si>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</si>
  <si>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</si>
  <si>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</si>
  <si>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</si>
  <si>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</si>
  <si>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</si>
  <si>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</si>
  <si>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</si>
  <si>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</si>
  <si>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</si>
  <si>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</si>
  <si>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</si>
  <si>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</si>
  <si>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</si>
  <si>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</si>
  <si>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</si>
  <si>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</si>
  <si>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</si>
  <si>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</si>
  <si>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</si>
  <si>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</si>
  <si>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</si>
  <si>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</si>
  <si>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</si>
  <si>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</si>
  <si>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</si>
  <si>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</si>
  <si>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</si>
  <si>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</si>
  <si>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</si>
  <si>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</si>
  <si>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</si>
  <si>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</si>
  <si>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</si>
  <si>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</si>
  <si>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</si>
  <si>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</si>
  <si>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</si>
  <si>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</si>
  <si>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</si>
  <si>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</si>
  <si>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</si>
  <si>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</si>
  <si>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</si>
  <si>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</si>
  <si>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</si>
  <si>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</si>
  <si>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</si>
  <si>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</si>
  <si>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</si>
  <si>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</si>
  <si>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</si>
  <si>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</si>
  <si>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</si>
  <si>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</si>
  <si>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</si>
  <si>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</si>
  <si>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</si>
  <si>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</si>
  <si>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</si>
  <si>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</si>
  <si>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</si>
  <si>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</si>
  <si>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</si>
  <si>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</si>
  <si>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</si>
  <si>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</si>
  <si>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</si>
  <si>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</si>
  <si>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</si>
  <si>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</si>
  <si>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</si>
  <si>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</si>
  <si>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</si>
  <si>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</si>
  <si>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</si>
  <si>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</si>
  <si>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</si>
  <si>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</si>
  <si>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</si>
  <si>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</si>
  <si>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</si>
  <si>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</si>
  <si>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</si>
  <si>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</si>
  <si>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</si>
  <si>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</si>
  <si>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</si>
  <si>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</si>
  <si>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</si>
  <si>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</si>
  <si>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</si>
  <si>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</si>
  <si>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</si>
  <si>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</si>
  <si>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</si>
  <si>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</si>
  <si>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</si>
  <si>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</si>
  <si>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</si>
  <si>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</si>
  <si>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</si>
  <si>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</si>
  <si>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</si>
  <si>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</si>
  <si>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</si>
  <si>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</si>
  <si>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</si>
  <si>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</si>
  <si>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</si>
  <si>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</si>
  <si>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</si>
  <si>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</si>
  <si>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</si>
  <si>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</si>
  <si>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</si>
  <si>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</si>
  <si>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</si>
  <si>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</si>
  <si>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</si>
  <si>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</si>
  <si>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</si>
  <si>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</si>
  <si>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</si>
  <si>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</si>
  <si>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</si>
  <si>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</si>
  <si>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</si>
  <si>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</si>
  <si>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</si>
  <si>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</si>
  <si>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</si>
  <si>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</si>
  <si>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</si>
  <si>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</si>
  <si>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</si>
  <si>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</si>
  <si>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</si>
  <si>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</si>
  <si>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</si>
  <si>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</si>
  <si>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</si>
  <si>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</si>
  <si>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</si>
  <si>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</si>
  <si>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</si>
  <si>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</si>
  <si>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</si>
  <si>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</si>
  <si>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</si>
  <si>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</si>
  <si>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</si>
  <si>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</si>
  <si>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</si>
  <si>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</si>
  <si>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</si>
  <si>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</si>
  <si>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</si>
  <si>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</si>
  <si>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</si>
  <si>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</si>
  <si>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</si>
  <si>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</si>
  <si>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</si>
  <si>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</si>
  <si>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</si>
  <si>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</si>
  <si>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</si>
  <si>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</si>
  <si>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</si>
  <si>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</si>
  <si>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</si>
  <si>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</si>
  <si>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</si>
  <si>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</si>
  <si>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</si>
  <si>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</si>
  <si>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</si>
  <si>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</si>
  <si>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</si>
  <si>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</si>
  <si>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</si>
  <si>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</si>
  <si>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</si>
  <si>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</si>
  <si>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</si>
  <si>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</si>
  <si>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</si>
  <si>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</si>
  <si>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</si>
  <si>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</si>
  <si>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</si>
  <si>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</si>
  <si>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</si>
  <si>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</si>
  <si>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</si>
  <si>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</si>
  <si>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</si>
  <si>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</si>
  <si>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</si>
  <si>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</si>
  <si>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</si>
  <si>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</si>
  <si>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</si>
  <si>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</si>
  <si>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</si>
  <si>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</si>
  <si>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</si>
  <si>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</si>
  <si>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</si>
  <si>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</si>
  <si>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</si>
  <si>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</si>
  <si>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</si>
  <si>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</si>
  <si>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</si>
  <si>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</si>
  <si>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</si>
  <si>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</si>
  <si>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</si>
  <si>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</si>
  <si>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</si>
  <si>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</si>
  <si>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</si>
  <si>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</si>
  <si>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</si>
  <si>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</si>
  <si>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</si>
  <si>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</si>
  <si>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</si>
  <si>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</si>
  <si>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</si>
  <si>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</si>
  <si>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</si>
  <si>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</si>
  <si>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</si>
  <si>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</si>
  <si>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</si>
  <si>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</si>
  <si>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</si>
  <si>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</si>
  <si>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</si>
  <si>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</si>
  <si>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</si>
  <si>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</si>
  <si>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</si>
  <si>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</si>
  <si>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</si>
  <si>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</si>
  <si>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</si>
  <si>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</si>
  <si>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</si>
  <si>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</si>
  <si>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</si>
  <si>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</si>
  <si>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</si>
  <si>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</si>
  <si>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</si>
  <si>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</si>
  <si>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</si>
  <si>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</si>
  <si>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</si>
  <si>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</si>
  <si>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</si>
  <si>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</si>
  <si>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</si>
  <si>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</si>
  <si>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</si>
  <si>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</si>
  <si>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</si>
  <si>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</si>
  <si>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</si>
  <si>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</si>
  <si>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</si>
  <si>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</si>
  <si>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</si>
  <si>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</si>
  <si>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</si>
  <si>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</si>
  <si>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</si>
  <si>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</si>
  <si>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</si>
  <si>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</si>
  <si>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</si>
  <si>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</si>
  <si>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</si>
  <si>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</si>
  <si>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</si>
  <si>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</si>
  <si>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</si>
  <si>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</si>
  <si>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</si>
  <si>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</si>
  <si>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</si>
  <si>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</si>
  <si>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</si>
  <si>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</si>
  <si>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</si>
  <si>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</si>
  <si>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</si>
  <si>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</si>
  <si>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</si>
  <si>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</si>
  <si>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</si>
  <si>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</si>
  <si>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</si>
  <si>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</si>
  <si>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</si>
  <si>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</si>
  <si>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</si>
  <si>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</si>
  <si>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</si>
  <si>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</si>
  <si>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</si>
  <si>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</si>
  <si>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</si>
  <si>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</si>
  <si>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</si>
  <si>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</si>
  <si>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</si>
  <si>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</si>
  <si>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</si>
  <si>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</si>
  <si>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</si>
  <si>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</si>
  <si>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</si>
  <si>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</si>
  <si>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</si>
  <si>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</si>
  <si>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</si>
  <si>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</si>
  <si>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</si>
  <si>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</si>
  <si>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</si>
  <si>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</si>
  <si>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</si>
  <si>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</si>
  <si>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</si>
  <si>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</si>
  <si>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</si>
  <si>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</si>
  <si>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</si>
  <si>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</si>
  <si>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</si>
  <si>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</si>
  <si>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</si>
  <si>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</si>
  <si>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</si>
  <si>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</si>
  <si>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</si>
  <si>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</si>
  <si>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</si>
  <si>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</si>
  <si>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</si>
  <si>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</si>
  <si>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</si>
  <si>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</si>
  <si>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</si>
  <si>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</si>
  <si>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</si>
  <si>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</si>
  <si>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</si>
  <si>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</si>
  <si>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</si>
  <si>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</si>
  <si>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</si>
  <si>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</si>
  <si>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</si>
  <si>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</si>
  <si>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</si>
  <si>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</si>
  <si>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</si>
  <si>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</si>
  <si>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</si>
  <si>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</si>
  <si>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</si>
  <si>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</si>
  <si>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</si>
  <si>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</si>
  <si>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</si>
  <si>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</si>
  <si>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</si>
  <si>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</si>
  <si>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</si>
  <si>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</si>
  <si>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</si>
  <si>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</si>
  <si>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</si>
  <si>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</si>
  <si>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</si>
  <si>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</si>
  <si>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</si>
  <si>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</si>
  <si>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</si>
  <si>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</si>
  <si>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</si>
  <si>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</si>
  <si>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</si>
  <si>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</si>
  <si>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</si>
  <si>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</si>
  <si>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</si>
  <si>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</si>
  <si>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</si>
  <si>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</si>
  <si>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</si>
  <si>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</si>
  <si>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</si>
  <si>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</si>
  <si>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</si>
  <si>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</si>
  <si>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</si>
  <si>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</si>
  <si>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</si>
  <si>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</si>
  <si>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</si>
  <si>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</si>
  <si>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</si>
  <si>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</si>
  <si>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</si>
  <si>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</si>
  <si>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</si>
  <si>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</si>
  <si>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</si>
  <si>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</si>
  <si>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</si>
  <si>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</si>
  <si>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</si>
  <si>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</si>
  <si>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</si>
  <si>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</si>
  <si>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</si>
  <si>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</si>
  <si>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</si>
  <si>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</si>
  <si>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</si>
  <si>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</si>
  <si>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</si>
  <si>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</si>
  <si>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</si>
  <si>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</si>
  <si>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</si>
  <si>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</si>
  <si>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</si>
  <si>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</si>
  <si>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</si>
  <si>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</si>
  <si>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</si>
  <si>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</si>
  <si>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</si>
  <si>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</si>
  <si>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</si>
  <si>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</si>
  <si>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</si>
  <si>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</si>
  <si>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</si>
  <si>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</si>
  <si>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</si>
  <si>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</si>
  <si>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</si>
  <si>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</si>
  <si>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</si>
  <si>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</si>
  <si>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</si>
  <si>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</si>
  <si>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</si>
  <si>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</si>
  <si>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</si>
  <si>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</si>
  <si>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</si>
  <si>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</si>
  <si>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</si>
  <si>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</si>
  <si>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</si>
  <si>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</si>
  <si>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</si>
  <si>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</si>
  <si>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</si>
  <si>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</si>
  <si>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</si>
  <si>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</si>
  <si>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</si>
  <si>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</si>
  <si>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</si>
  <si>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</si>
  <si>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</si>
  <si>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</si>
  <si>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</si>
  <si>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</si>
  <si>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</si>
  <si>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</si>
  <si>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</si>
  <si>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</si>
  <si>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</si>
  <si>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</si>
  <si>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</si>
  <si>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</si>
  <si>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</si>
  <si>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</si>
  <si>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</si>
  <si>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</si>
  <si>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</si>
  <si>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</si>
  <si>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</si>
  <si>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</si>
  <si>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</si>
  <si>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</si>
  <si>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</si>
  <si>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</si>
  <si>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</si>
  <si>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</si>
  <si>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</si>
  <si>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</si>
  <si>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</si>
  <si>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</si>
  <si>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</si>
  <si>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</si>
  <si>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</si>
  <si>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</si>
  <si>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</si>
  <si>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</si>
  <si>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</si>
  <si>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</si>
  <si>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</si>
  <si>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</si>
  <si>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</si>
  <si>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</si>
  <si>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</si>
  <si>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</si>
  <si>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</si>
  <si>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</si>
  <si>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</si>
  <si>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</si>
  <si>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</si>
  <si>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</si>
  <si>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</si>
  <si>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</si>
  <si>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</si>
  <si>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</si>
  <si>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</si>
  <si>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</si>
  <si>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</si>
  <si>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</si>
  <si>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</si>
  <si>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</si>
  <si>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</si>
  <si>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</si>
  <si>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</si>
  <si>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</si>
  <si>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</si>
  <si>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</si>
  <si>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</si>
  <si>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</si>
  <si>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</si>
  <si>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</si>
  <si>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</si>
  <si>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</si>
  <si>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</si>
  <si>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</si>
  <si>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</si>
  <si>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</si>
  <si>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</si>
  <si>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</si>
  <si>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</si>
  <si>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</si>
  <si>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</si>
  <si>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</si>
  <si>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</si>
  <si>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</si>
  <si>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</si>
  <si>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</si>
  <si>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</si>
  <si>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</si>
  <si>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</si>
  <si>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</si>
  <si>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</si>
  <si>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</si>
  <si>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</si>
  <si>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</si>
  <si>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</si>
  <si>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</si>
  <si>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</si>
  <si>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</si>
  <si>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</si>
  <si>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</si>
  <si>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</si>
  <si>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</si>
  <si>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</si>
  <si>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</si>
  <si>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</si>
  <si>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</si>
  <si>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</si>
  <si>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</si>
  <si>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</si>
  <si>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</si>
  <si>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</si>
  <si>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</si>
  <si>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</si>
  <si>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</si>
  <si>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</si>
  <si>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</si>
  <si>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</si>
  <si>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</si>
  <si>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</si>
  <si>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</si>
  <si>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</si>
  <si>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</si>
  <si>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</si>
  <si>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</si>
  <si>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</si>
  <si>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</si>
  <si>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</si>
  <si>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</si>
  <si>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</si>
  <si>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</si>
  <si>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</si>
  <si>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</si>
  <si>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</si>
  <si>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</si>
  <si>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</si>
  <si>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</si>
  <si>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</si>
  <si>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</si>
  <si>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</si>
  <si>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</si>
  <si>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</si>
  <si>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</si>
  <si>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</si>
  <si>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</si>
  <si>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</si>
  <si>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</si>
  <si>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</si>
  <si>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</si>
  <si>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</si>
  <si>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</si>
  <si>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</si>
  <si>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</si>
  <si>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</si>
  <si>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</si>
  <si>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</si>
  <si>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</si>
  <si>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</si>
  <si>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</si>
  <si>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</si>
  <si>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</si>
  <si>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</si>
  <si>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</si>
  <si>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</si>
  <si>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</si>
  <si>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</si>
  <si>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</si>
  <si>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</si>
  <si>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</si>
  <si>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</si>
  <si>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</si>
  <si>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</si>
  <si>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</si>
  <si>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</si>
  <si>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</si>
  <si>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</si>
  <si>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</si>
  <si>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</si>
  <si>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</si>
  <si>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</si>
  <si>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</si>
  <si>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</si>
  <si>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</si>
  <si>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</si>
  <si>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</si>
  <si>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</si>
  <si>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</si>
  <si>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</si>
  <si>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</si>
  <si>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</si>
  <si>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</si>
  <si>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</si>
  <si>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</si>
  <si>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</si>
  <si>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</si>
  <si>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</si>
  <si>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</si>
  <si>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</si>
  <si>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</si>
  <si>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</si>
  <si>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</si>
  <si>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</si>
  <si>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</si>
  <si>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</si>
  <si>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</si>
  <si>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</si>
  <si>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</si>
  <si>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</si>
  <si>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</si>
  <si>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</si>
  <si>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</si>
  <si>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</si>
  <si>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</si>
  <si>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</si>
  <si>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</si>
  <si>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</si>
  <si>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</si>
  <si>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</si>
  <si>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</si>
  <si>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</si>
  <si>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</si>
  <si>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</si>
  <si>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</si>
  <si>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</si>
  <si>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</si>
  <si>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</si>
  <si>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</si>
  <si>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</si>
  <si>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</si>
  <si>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</si>
  <si>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</si>
  <si>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</si>
  <si>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</si>
  <si>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</si>
  <si>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</si>
  <si>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</si>
  <si>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</si>
  <si>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</si>
  <si>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</si>
  <si>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</si>
  <si>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</si>
  <si>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</si>
  <si>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</si>
  <si>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</si>
  <si>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</si>
  <si>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</si>
  <si>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</si>
  <si>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</si>
  <si>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</si>
  <si>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</si>
  <si>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</si>
  <si>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</si>
  <si>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</si>
  <si>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</si>
  <si>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</si>
  <si>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</si>
  <si>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</si>
  <si>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</si>
  <si>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</si>
  <si>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</si>
  <si>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</si>
  <si>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</si>
  <si>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</si>
  <si>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</si>
  <si>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</si>
  <si>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</si>
  <si>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</si>
  <si>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</si>
  <si>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</si>
  <si>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</si>
  <si>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</si>
  <si>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</si>
  <si>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</si>
  <si>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</si>
  <si>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</si>
  <si>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</si>
  <si>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</si>
  <si>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</si>
  <si>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</si>
  <si>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</si>
  <si>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</si>
  <si>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</si>
  <si>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</si>
  <si>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</si>
  <si>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</si>
  <si>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</si>
  <si>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</si>
  <si>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</si>
  <si>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</si>
  <si>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</si>
  <si>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</si>
  <si>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</si>
  <si>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</si>
  <si>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</si>
  <si>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</si>
  <si>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</si>
  <si>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</si>
  <si>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</si>
  <si>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</si>
  <si>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</si>
  <si>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</si>
  <si>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</si>
  <si>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</si>
  <si>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</si>
  <si>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</si>
  <si>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</si>
  <si>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</si>
  <si>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</si>
  <si>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</si>
  <si>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</si>
  <si>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</si>
  <si>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</si>
  <si>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</si>
  <si>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</si>
  <si>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</si>
  <si>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</si>
  <si>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</si>
  <si>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</si>
  <si>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</si>
  <si>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</si>
  <si>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</si>
  <si>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</si>
  <si>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</si>
  <si>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</si>
  <si>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</si>
  <si>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</si>
  <si>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</si>
  <si>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</si>
  <si>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</si>
  <si>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</si>
  <si>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</si>
  <si>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</si>
  <si>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</si>
  <si>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</si>
  <si>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</si>
  <si>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</si>
  <si>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</si>
  <si>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</si>
  <si>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</si>
  <si>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</si>
  <si>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</si>
  <si>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</si>
  <si>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</si>
  <si>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</si>
  <si>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</si>
  <si>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</si>
  <si>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</si>
  <si>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</si>
  <si>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</si>
  <si>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</si>
  <si>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</si>
  <si>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</si>
  <si>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</si>
  <si>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</si>
  <si>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</si>
  <si>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</si>
  <si>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</si>
  <si>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</si>
  <si>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</si>
  <si>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</si>
  <si>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</si>
  <si>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</si>
  <si>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</si>
  <si>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</si>
  <si>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</si>
  <si>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</si>
  <si>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</si>
  <si>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</si>
  <si>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</si>
  <si>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</si>
  <si>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</si>
  <si>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</si>
  <si>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</si>
  <si>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</si>
  <si>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</si>
  <si>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</si>
  <si>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</si>
  <si>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</si>
  <si>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</si>
  <si>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</si>
  <si>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</si>
  <si>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</si>
  <si>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</si>
  <si>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</si>
  <si>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</si>
  <si>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</si>
  <si>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</si>
  <si>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</si>
  <si>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</si>
  <si>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</si>
  <si>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</si>
  <si>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</si>
  <si>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</si>
  <si>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</si>
  <si>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</si>
  <si>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</si>
  <si>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</si>
  <si>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</si>
  <si>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</si>
  <si>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</si>
  <si>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</si>
  <si>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</si>
  <si>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</si>
  <si>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</si>
  <si>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</si>
  <si>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</si>
  <si>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</si>
  <si>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</si>
  <si>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</si>
  <si>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</si>
  <si>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</si>
  <si>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</si>
  <si>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</si>
  <si>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</si>
  <si>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</si>
  <si>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</si>
  <si>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</si>
  <si>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</si>
  <si>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</si>
  <si>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</si>
  <si>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</si>
  <si>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</si>
  <si>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</si>
  <si>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</si>
  <si>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</si>
  <si>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</si>
  <si>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</si>
  <si>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</si>
  <si>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</si>
  <si>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</si>
  <si>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</si>
  <si>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</si>
  <si>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</si>
  <si>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</si>
  <si>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</si>
  <si>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</si>
  <si>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</si>
  <si>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</si>
  <si>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</si>
  <si>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</si>
  <si>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</si>
  <si>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</si>
  <si>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</si>
  <si>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</si>
  <si>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</si>
  <si>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</si>
  <si>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</si>
  <si>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</si>
  <si>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</si>
  <si>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</si>
  <si>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</si>
  <si>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</si>
  <si>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</si>
  <si>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</si>
  <si>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</si>
  <si>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</si>
  <si>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</si>
  <si>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</si>
  <si>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</si>
  <si>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</si>
  <si>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</si>
  <si>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</si>
  <si>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</si>
  <si>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</si>
  <si>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</si>
  <si>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</si>
  <si>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</si>
  <si>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</si>
  <si>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</si>
  <si>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</si>
  <si>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</si>
  <si>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</si>
  <si>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</si>
  <si>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</si>
  <si>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</si>
  <si>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</si>
  <si>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</si>
  <si>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</si>
  <si>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</si>
  <si>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</si>
  <si>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</si>
  <si>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</si>
  <si>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</si>
  <si>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</si>
  <si>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</si>
  <si>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</si>
  <si>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</si>
  <si>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</si>
  <si>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</si>
  <si>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</si>
  <si>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</si>
  <si>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</si>
  <si>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</si>
  <si>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</si>
  <si>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</si>
  <si>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</si>
  <si>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</si>
  <si>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</si>
  <si>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</si>
  <si>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</si>
  <si>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</si>
  <si>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</si>
  <si>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</si>
  <si>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</si>
  <si>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</si>
  <si>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</si>
  <si>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</si>
  <si>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</si>
  <si>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</si>
  <si>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</si>
  <si>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</si>
  <si>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</si>
  <si>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</si>
  <si>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</si>
  <si>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</si>
  <si>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</si>
  <si>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</si>
  <si>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</si>
  <si>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</si>
  <si>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</si>
  <si>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</si>
  <si>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</si>
  <si>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</si>
  <si>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</si>
  <si>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</si>
  <si>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</si>
  <si>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</si>
  <si>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</si>
  <si>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</si>
  <si>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</si>
  <si>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</si>
  <si>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</si>
  <si>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</si>
  <si>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</si>
  <si>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</si>
  <si>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</si>
  <si>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</si>
  <si>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</si>
  <si>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</si>
  <si>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</si>
  <si>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</si>
  <si>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</si>
  <si>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</si>
  <si>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</si>
  <si>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</si>
  <si>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</si>
  <si>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</si>
  <si>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</si>
  <si>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</si>
  <si>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</si>
  <si>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</si>
  <si>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</si>
  <si>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</si>
  <si>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</si>
  <si>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</si>
  <si>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</si>
  <si>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</si>
  <si>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</si>
  <si>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</si>
  <si>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</si>
  <si>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</si>
  <si>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</si>
  <si>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</si>
  <si>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</si>
  <si>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</si>
  <si>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</si>
  <si>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</si>
  <si>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</si>
  <si>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</si>
  <si>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</si>
  <si>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</si>
  <si>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</si>
  <si>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</si>
  <si>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</si>
  <si>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</si>
  <si>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</si>
  <si>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</si>
  <si>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</si>
  <si>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</si>
  <si>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</si>
  <si>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</si>
  <si>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</si>
  <si>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</si>
  <si>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</si>
  <si>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</si>
  <si>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</si>
  <si>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</si>
  <si>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</si>
  <si>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</si>
  <si>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</si>
  <si>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</si>
  <si>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</si>
  <si>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</si>
  <si>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</si>
  <si>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</si>
  <si>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</si>
  <si>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</si>
  <si>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</si>
  <si>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</si>
  <si>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</si>
  <si>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</si>
  <si>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</si>
  <si>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</si>
  <si>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</si>
  <si>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</si>
  <si>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</si>
  <si>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</si>
  <si>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</si>
  <si>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</si>
  <si>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</si>
  <si>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</si>
  <si>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</si>
  <si>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</si>
  <si>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</si>
  <si>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</si>
  <si>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</si>
  <si>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</si>
  <si>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</si>
  <si>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</si>
  <si>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</si>
  <si>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</si>
  <si>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</si>
  <si>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</si>
  <si>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</si>
  <si>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</si>
  <si>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</si>
  <si>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</si>
  <si>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</si>
  <si>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</si>
  <si>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</si>
  <si>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</si>
  <si>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</si>
  <si>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</si>
  <si>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</si>
  <si>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</si>
  <si>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</si>
  <si>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</si>
  <si>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</si>
  <si>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</si>
  <si>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</si>
  <si>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</si>
  <si>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</si>
  <si>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</si>
  <si>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</si>
  <si>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</si>
  <si>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</si>
  <si>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</si>
  <si>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</si>
  <si>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</si>
  <si>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</si>
  <si>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</si>
  <si>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</si>
  <si>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</si>
  <si>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</si>
  <si>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</si>
  <si>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</si>
  <si>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</si>
  <si>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</si>
  <si>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</si>
  <si>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</si>
  <si>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</si>
  <si>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</si>
  <si>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</si>
  <si>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</si>
  <si>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</si>
  <si>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</si>
  <si>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</si>
  <si>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</si>
  <si>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</si>
  <si>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</si>
  <si>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</si>
  <si>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</si>
  <si>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</si>
  <si>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</si>
  <si>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</si>
  <si>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</si>
  <si>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</si>
  <si>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</si>
  <si>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</si>
  <si>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</si>
  <si>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</si>
  <si>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</si>
  <si>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</si>
  <si>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</si>
  <si>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</si>
  <si>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</si>
  <si>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</si>
  <si>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</si>
  <si>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</si>
  <si>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</si>
  <si>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</si>
  <si>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</si>
  <si>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</si>
  <si>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</si>
  <si>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</si>
  <si>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</si>
  <si>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</si>
  <si>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</si>
  <si>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</si>
  <si>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</si>
  <si>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</si>
  <si>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</si>
  <si>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</si>
  <si>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</si>
  <si>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</si>
  <si>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</si>
  <si>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</si>
  <si>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</si>
  <si>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</si>
  <si>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</si>
  <si>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</si>
  <si>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</si>
  <si>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</si>
  <si>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</si>
  <si>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</si>
  <si>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</si>
  <si>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</si>
  <si>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</si>
  <si>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</si>
  <si>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</si>
  <si>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</si>
  <si>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</si>
  <si>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</si>
  <si>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</si>
  <si>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</si>
  <si>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</si>
  <si>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</si>
  <si>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</si>
  <si>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</si>
  <si>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</si>
  <si>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</si>
  <si>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</si>
  <si>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</si>
  <si>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</si>
  <si>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</si>
  <si>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</si>
  <si>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</si>
  <si>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</si>
  <si>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</si>
  <si>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</si>
  <si>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</si>
  <si>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</si>
  <si>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</si>
  <si>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</si>
  <si>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</si>
  <si>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</si>
  <si>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</si>
  <si>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</si>
  <si>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</si>
  <si>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</si>
  <si>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</si>
  <si>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</si>
  <si>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</si>
  <si>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</si>
  <si>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</si>
  <si>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</si>
  <si>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</si>
  <si>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</si>
  <si>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</si>
  <si>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</si>
  <si>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</si>
  <si>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</si>
  <si>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</si>
  <si>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</si>
  <si>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</si>
  <si>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</si>
  <si>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</si>
  <si>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</si>
  <si>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</si>
  <si>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</si>
  <si>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</si>
  <si>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</si>
  <si>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</si>
  <si>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</si>
  <si>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</si>
  <si>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</si>
  <si>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</si>
  <si>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</si>
  <si>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</si>
  <si>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</si>
  <si>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</si>
  <si>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</si>
  <si>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</si>
  <si>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</si>
  <si>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</si>
  <si>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</si>
  <si>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</si>
  <si>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</si>
  <si>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</si>
  <si>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</si>
  <si>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</si>
  <si>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</si>
  <si>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</si>
  <si>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</si>
  <si>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</si>
  <si>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</si>
  <si>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</si>
  <si>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</si>
  <si>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</si>
  <si>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</si>
  <si>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</si>
  <si>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</si>
  <si>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</si>
  <si>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</si>
  <si>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</si>
  <si>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</si>
  <si>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</si>
  <si>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</si>
  <si>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</si>
  <si>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</si>
  <si>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</si>
  <si>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</si>
  <si>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</si>
  <si>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</si>
  <si>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</si>
  <si>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</si>
  <si>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</si>
  <si>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</si>
  <si>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</si>
  <si>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</si>
  <si>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</si>
  <si>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</si>
  <si>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</si>
  <si>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</si>
  <si>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</si>
  <si>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</si>
  <si>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</si>
  <si>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</si>
  <si>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</si>
  <si>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</si>
  <si>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</si>
  <si>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</si>
  <si>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</si>
  <si>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</si>
  <si>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</si>
  <si>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</si>
  <si>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</si>
  <si>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</si>
  <si>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</si>
  <si>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</si>
  <si>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</si>
  <si>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</si>
  <si>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</si>
  <si>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</si>
  <si>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</si>
  <si>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</si>
  <si>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</si>
  <si>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</si>
  <si>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</si>
  <si>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</si>
  <si>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</si>
  <si>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</si>
  <si>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</si>
  <si>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</si>
  <si>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</si>
  <si>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</si>
  <si>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</si>
  <si>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</si>
  <si>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</si>
  <si>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</si>
  <si>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</si>
  <si>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</si>
  <si>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</si>
  <si>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</si>
  <si>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</si>
  <si>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</si>
  <si>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</si>
  <si>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</si>
  <si>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</si>
  <si>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</si>
  <si>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</si>
  <si>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</si>
  <si>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</si>
  <si>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</si>
  <si>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</si>
  <si>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</si>
  <si>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</si>
  <si>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</si>
  <si>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</si>
  <si>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</si>
  <si>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</si>
  <si>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</si>
  <si>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</si>
  <si>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</si>
  <si>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</si>
  <si>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</si>
  <si>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</si>
  <si>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</si>
  <si>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</si>
  <si>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</si>
  <si>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</si>
  <si>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</si>
  <si>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</si>
  <si>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</si>
  <si>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</si>
  <si>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</si>
  <si>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</si>
  <si>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</si>
  <si>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</si>
  <si>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</si>
  <si>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</si>
  <si>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</si>
  <si>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</si>
  <si>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</si>
  <si>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</si>
  <si>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</si>
  <si>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</si>
  <si>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</si>
  <si>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</si>
  <si>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</si>
  <si>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</si>
  <si>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</si>
  <si>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</si>
  <si>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</si>
  <si>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</si>
  <si>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</si>
  <si>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</si>
  <si>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</si>
  <si>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</si>
  <si>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</si>
  <si>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</si>
  <si>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</si>
  <si>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</si>
  <si>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</si>
  <si>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</si>
  <si>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</si>
  <si>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</si>
  <si>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</si>
  <si>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</si>
  <si>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</si>
  <si>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</si>
  <si>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</si>
  <si>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</si>
  <si>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</si>
  <si>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</si>
  <si>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</si>
  <si>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</si>
  <si>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</si>
  <si>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</si>
  <si>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</si>
  <si>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</si>
  <si>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</si>
  <si>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</si>
  <si>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</si>
  <si>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</si>
  <si>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</si>
  <si>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</si>
  <si>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</si>
  <si>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</si>
  <si>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</si>
  <si>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</si>
  <si>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</si>
  <si>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</si>
  <si>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</si>
  <si>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</si>
  <si>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</si>
  <si>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</si>
  <si>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</si>
  <si>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</si>
  <si>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</si>
  <si>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</si>
  <si>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</si>
  <si>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</si>
  <si>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</si>
  <si>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</si>
  <si>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</si>
  <si>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</si>
  <si>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</si>
  <si>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</si>
  <si>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</si>
  <si>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</si>
  <si>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</si>
  <si>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</si>
  <si>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</si>
  <si>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</si>
  <si>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</si>
  <si>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</si>
  <si>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</si>
  <si>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</si>
  <si>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</si>
  <si>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</si>
  <si>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</si>
  <si>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</si>
  <si>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</si>
  <si>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</si>
  <si>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</si>
  <si>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</si>
  <si>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</si>
  <si>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</si>
  <si>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</si>
  <si>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</si>
  <si>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</si>
  <si>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</si>
  <si>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</si>
  <si>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</si>
  <si>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</si>
  <si>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</si>
  <si>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</si>
  <si>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</si>
  <si>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</si>
  <si>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</si>
  <si>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</si>
  <si>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</si>
  <si>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</si>
  <si>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</si>
  <si>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</si>
  <si>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</si>
  <si>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</si>
  <si>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</si>
  <si>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</si>
  <si>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</si>
  <si>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</si>
  <si>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</si>
  <si>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</si>
  <si>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</si>
  <si>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</si>
  <si>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</si>
  <si>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</si>
  <si>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</si>
  <si>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</si>
  <si>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</si>
  <si>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</si>
  <si>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</si>
  <si>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</si>
  <si>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</si>
  <si>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</si>
  <si>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</si>
  <si>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</si>
  <si>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</si>
  <si>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</si>
  <si>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</si>
  <si>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</si>
  <si>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</si>
  <si>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</si>
  <si>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</si>
  <si>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</si>
  <si>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</si>
  <si>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</si>
  <si>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</si>
  <si>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</si>
  <si>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</si>
  <si>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</si>
  <si>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</si>
  <si>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</si>
  <si>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</si>
  <si>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</si>
  <si>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</si>
  <si>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</si>
  <si>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</si>
  <si>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</si>
  <si>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</si>
  <si>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</si>
  <si>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</si>
  <si>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</si>
  <si>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</si>
  <si>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</si>
  <si>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</si>
  <si>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</si>
  <si>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</si>
  <si>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</si>
  <si>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</si>
  <si>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</si>
  <si>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</si>
  <si>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</si>
  <si>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</si>
  <si>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</si>
  <si>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</si>
  <si>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</si>
  <si>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</si>
  <si>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</si>
  <si>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</si>
  <si>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</si>
  <si>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</si>
  <si>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</si>
  <si>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</si>
  <si>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</si>
  <si>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</si>
  <si>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</si>
  <si>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</si>
  <si>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</si>
  <si>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</si>
  <si>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</si>
  <si>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</si>
  <si>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</si>
  <si>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</si>
  <si>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</si>
  <si>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</si>
  <si>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</si>
  <si>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</si>
  <si>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</si>
  <si>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</si>
  <si>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</si>
  <si>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</si>
  <si>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</si>
  <si>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</si>
  <si>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</si>
  <si>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</si>
  <si>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</si>
  <si>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</si>
  <si>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</si>
  <si>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</si>
  <si>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</si>
  <si>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</si>
  <si>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</si>
  <si>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</si>
  <si>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</si>
  <si>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</si>
  <si>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</si>
  <si>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</si>
  <si>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</si>
  <si>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</si>
  <si>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</si>
  <si>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</si>
  <si>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</si>
  <si>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</si>
  <si>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</si>
  <si>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</si>
  <si>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</si>
  <si>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</si>
  <si>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</si>
  <si>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</si>
  <si>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</si>
  <si>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</si>
  <si>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</si>
  <si>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</si>
  <si>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</si>
  <si>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</si>
  <si>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</si>
  <si>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</si>
  <si>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</si>
  <si>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</si>
  <si>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</si>
  <si>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</si>
  <si>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</si>
  <si>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</si>
  <si>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</si>
  <si>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</si>
  <si>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</si>
  <si>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</si>
  <si>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</si>
  <si>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</si>
  <si>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</si>
  <si>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</si>
  <si>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</si>
  <si>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</si>
  <si>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</si>
  <si>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</si>
  <si>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</si>
  <si>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</si>
  <si>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</si>
  <si>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</si>
  <si>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</si>
  <si>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</si>
  <si>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</si>
  <si>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</si>
  <si>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</si>
  <si>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</si>
  <si>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</si>
  <si>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</si>
  <si>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</si>
  <si>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</si>
  <si>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</si>
  <si>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</si>
  <si>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</si>
  <si>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</si>
  <si>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</si>
  <si>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</si>
  <si>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</si>
  <si>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</si>
  <si>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</si>
  <si>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</si>
  <si>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</si>
  <si>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</si>
  <si>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</si>
  <si>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</si>
  <si>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</si>
  <si>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</si>
  <si>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</si>
  <si>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</si>
  <si>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</si>
  <si>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</si>
  <si>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</si>
  <si>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</si>
  <si>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</si>
  <si>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</si>
  <si>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</si>
  <si>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</si>
  <si>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</si>
  <si>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</si>
  <si>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</si>
  <si>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</si>
  <si>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</si>
  <si>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</si>
  <si>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</si>
  <si>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</si>
  <si>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</si>
  <si>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</si>
  <si>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</si>
  <si>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</si>
  <si>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</si>
  <si>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</si>
  <si>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</si>
  <si>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</si>
  <si>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</si>
  <si>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</si>
  <si>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</si>
  <si>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</si>
  <si>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</si>
  <si>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</si>
  <si>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</si>
  <si>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</si>
  <si>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</si>
  <si>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</si>
  <si>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</si>
  <si>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</si>
  <si>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</si>
  <si>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</si>
  <si>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</si>
  <si>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</si>
  <si>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</si>
  <si>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</si>
  <si>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</si>
  <si>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</si>
  <si>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</si>
  <si>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</si>
  <si>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</si>
  <si>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</si>
  <si>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</si>
  <si>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</si>
  <si>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</si>
  <si>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</si>
  <si>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</si>
  <si>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</si>
  <si>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</si>
  <si>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</si>
  <si>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</si>
  <si>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</si>
  <si>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</si>
  <si>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</si>
  <si>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</si>
  <si>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</si>
  <si>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</si>
  <si>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</si>
  <si>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</si>
  <si>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</si>
  <si>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</si>
  <si>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</si>
  <si>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</si>
  <si>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</si>
  <si>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</si>
  <si>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</si>
  <si>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</si>
  <si>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</si>
  <si>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</si>
  <si>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</si>
  <si>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</si>
  <si>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</si>
  <si>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</si>
  <si>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</si>
  <si>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</si>
  <si>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</si>
  <si>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</si>
  <si>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</si>
  <si>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</si>
  <si>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</si>
  <si>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</si>
  <si>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</si>
  <si>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</si>
  <si>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</si>
  <si>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</si>
  <si>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</si>
  <si>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</si>
  <si>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</si>
  <si>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</si>
  <si>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</si>
  <si>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</si>
  <si>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</si>
  <si>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</si>
  <si>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</si>
  <si>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</si>
  <si>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</si>
  <si>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</si>
  <si>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</si>
  <si>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</si>
  <si>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</si>
  <si>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</si>
  <si>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</si>
  <si>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</si>
  <si>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</si>
  <si>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</si>
  <si>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</si>
  <si>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</si>
  <si>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</si>
  <si>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</si>
  <si>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</si>
  <si>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</si>
  <si>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</si>
  <si>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</si>
  <si>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</si>
  <si>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</si>
  <si>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</si>
  <si>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</si>
  <si>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</si>
  <si>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</si>
  <si>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</si>
  <si>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</si>
  <si>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</si>
  <si>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</si>
  <si>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</si>
  <si>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</si>
  <si>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</si>
  <si>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</si>
  <si>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</si>
  <si>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</si>
  <si>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</si>
  <si>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</si>
  <si>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</si>
  <si>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</si>
  <si>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</si>
  <si>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</si>
  <si>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</si>
  <si>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</si>
  <si>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</si>
  <si>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</si>
  <si>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</si>
  <si>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</si>
  <si>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</si>
  <si>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</si>
  <si>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</si>
  <si>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</si>
  <si>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</si>
  <si>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</si>
  <si>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</si>
  <si>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</si>
  <si>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</si>
  <si>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</si>
  <si>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</si>
  <si>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</si>
  <si>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</si>
  <si>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</si>
  <si>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</si>
  <si>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</si>
  <si>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</si>
  <si>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</si>
  <si>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</si>
  <si>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</si>
  <si>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</si>
  <si>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</si>
  <si>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</si>
  <si>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</si>
  <si>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</si>
  <si>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</si>
  <si>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</si>
  <si>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</si>
  <si>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</si>
  <si>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</si>
  <si>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</si>
  <si>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</si>
  <si>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</si>
  <si>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</si>
  <si>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</si>
  <si>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</si>
  <si>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</si>
  <si>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</si>
  <si>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</si>
  <si>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</si>
  <si>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</si>
  <si>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</si>
  <si>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</si>
  <si>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</si>
  <si>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</si>
  <si>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</si>
  <si>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</si>
  <si>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</si>
  <si>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</si>
  <si>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</si>
  <si>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</si>
  <si>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</si>
  <si>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</si>
  <si>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</si>
  <si>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</si>
  <si>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</si>
  <si>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</si>
  <si>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</si>
  <si>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</si>
  <si>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</si>
  <si>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</si>
  <si>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</si>
  <si>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</si>
  <si>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</si>
  <si>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</si>
  <si>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</si>
  <si>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</si>
  <si>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</si>
  <si>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</si>
  <si>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</si>
  <si>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</si>
  <si>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</si>
  <si>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</si>
  <si>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</si>
  <si>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</si>
  <si>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</si>
  <si>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</si>
  <si>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</si>
  <si>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</si>
  <si>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</si>
  <si>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</si>
  <si>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</si>
  <si>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</si>
  <si>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</si>
  <si>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</si>
  <si>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</si>
  <si>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</si>
  <si>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</si>
  <si>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</si>
  <si>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</si>
  <si>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</si>
  <si>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</si>
  <si>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</si>
  <si>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</si>
  <si>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</si>
  <si>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</si>
  <si>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</si>
  <si>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</si>
  <si>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</si>
  <si>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</si>
  <si>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</si>
  <si>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</si>
  <si>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</si>
  <si>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</si>
  <si>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</si>
  <si>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</si>
  <si>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</si>
  <si>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</si>
  <si>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</si>
  <si>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</si>
  <si>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</si>
  <si>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</si>
  <si>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</si>
  <si>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</si>
  <si>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</si>
  <si>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</si>
  <si>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</si>
  <si>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</si>
  <si>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</si>
  <si>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</si>
  <si>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</si>
  <si>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</si>
  <si>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</si>
  <si>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</si>
  <si>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</si>
  <si>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</si>
  <si>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</si>
  <si>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</si>
  <si>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</si>
  <si>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</si>
  <si>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</si>
  <si>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</si>
  <si>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</si>
  <si>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</si>
  <si>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</si>
  <si>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</si>
  <si>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</si>
  <si>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</si>
  <si>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</si>
  <si>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</si>
  <si>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</si>
  <si>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</si>
  <si>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</si>
  <si>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</si>
  <si>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</si>
  <si>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</si>
  <si>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</si>
  <si>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</si>
  <si>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</si>
  <si>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</si>
  <si>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</si>
  <si>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</si>
  <si>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</si>
  <si>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</si>
  <si>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</si>
  <si>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</si>
  <si>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</si>
  <si>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</si>
  <si>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</si>
  <si>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</si>
  <si>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</si>
  <si>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</si>
  <si>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</si>
  <si>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</si>
  <si>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</si>
  <si>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</si>
  <si>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</si>
  <si>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</si>
  <si>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</si>
  <si>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</si>
  <si>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</si>
  <si>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</si>
  <si>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</si>
  <si>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</si>
  <si>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</si>
  <si>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</si>
  <si>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</si>
  <si>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</si>
  <si>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</si>
  <si>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</si>
  <si>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</si>
  <si>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</si>
  <si>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</si>
  <si>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</si>
  <si>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</si>
  <si>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</si>
  <si>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</si>
  <si>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</si>
  <si>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</si>
  <si>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</si>
  <si>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</si>
  <si>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</si>
  <si>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</si>
  <si>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</si>
  <si>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</si>
  <si>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</si>
  <si>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</si>
  <si>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</si>
  <si>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</si>
  <si>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</si>
  <si>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</si>
  <si>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</si>
  <si>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</si>
  <si>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</si>
  <si>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</si>
  <si>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</si>
  <si>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</si>
  <si>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</si>
  <si>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</si>
  <si>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</si>
  <si>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</si>
  <si>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</si>
  <si>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</si>
  <si>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</si>
  <si>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</si>
  <si>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</si>
  <si>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</si>
  <si>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</si>
  <si>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</si>
  <si>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</si>
  <si>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</si>
  <si>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</si>
  <si>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</si>
  <si>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</si>
  <si>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</si>
  <si>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</si>
  <si>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</si>
  <si>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</si>
  <si>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</si>
  <si>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</si>
  <si>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</si>
  <si>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</si>
  <si>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</si>
  <si>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</si>
  <si>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</si>
  <si>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</si>
  <si>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</si>
  <si>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</si>
  <si>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</si>
  <si>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</si>
  <si>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</si>
  <si>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</si>
  <si>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</si>
  <si>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</si>
  <si>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</si>
  <si>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</si>
  <si>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</si>
  <si>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</si>
  <si>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</si>
  <si>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</si>
  <si>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</si>
  <si>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</si>
  <si>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</si>
  <si>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</si>
  <si>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</si>
  <si>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</si>
  <si>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</si>
  <si>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</si>
  <si>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</si>
  <si>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</si>
  <si>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</si>
  <si>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</si>
  <si>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</si>
  <si>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</si>
  <si>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</si>
  <si>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</si>
  <si>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</si>
  <si>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</si>
  <si>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</si>
  <si>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</si>
  <si>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</si>
  <si>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</si>
  <si>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</si>
  <si>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</si>
  <si>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</si>
  <si>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</si>
  <si>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</si>
  <si>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</si>
  <si>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</si>
  <si>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</si>
  <si>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</si>
  <si>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</si>
  <si>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</si>
  <si>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</si>
  <si>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</si>
  <si>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</si>
  <si>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</si>
  <si>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</si>
  <si>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</si>
  <si>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</si>
  <si>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</si>
  <si>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</si>
  <si>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</si>
  <si>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</si>
  <si>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</si>
  <si>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</si>
  <si>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</si>
  <si>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</si>
  <si>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</si>
  <si>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</si>
  <si>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</si>
  <si>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</si>
  <si>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</si>
  <si>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</si>
  <si>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</si>
  <si>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</si>
  <si>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</si>
  <si>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</si>
  <si>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</si>
  <si>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</si>
  <si>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</si>
  <si>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</si>
  <si>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</si>
  <si>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</si>
  <si>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</si>
  <si>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</si>
  <si>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</si>
  <si>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</si>
  <si>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</si>
  <si>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</si>
  <si>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</si>
  <si>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</si>
  <si>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</si>
  <si>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</si>
  <si>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</si>
  <si>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</si>
  <si>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</si>
  <si>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</si>
  <si>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</si>
  <si>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</si>
  <si>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</si>
  <si>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</si>
  <si>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</si>
  <si>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</si>
  <si>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</si>
  <si>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</si>
  <si>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</si>
  <si>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</si>
  <si>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</si>
  <si>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</si>
  <si>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</si>
  <si>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</si>
  <si>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</si>
  <si>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</si>
  <si>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</si>
  <si>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</si>
  <si>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</si>
  <si>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</si>
  <si>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</si>
  <si>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</si>
  <si>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</si>
  <si>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</si>
  <si>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</si>
  <si>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</si>
  <si>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</si>
  <si>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</si>
  <si>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</si>
  <si>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</si>
  <si>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</si>
  <si>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</si>
  <si>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</si>
  <si>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</si>
  <si>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</si>
  <si>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</si>
  <si>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</si>
  <si>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</si>
  <si>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</si>
  <si>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</si>
  <si>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</si>
  <si>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</si>
  <si>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</si>
  <si>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</si>
  <si>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</si>
  <si>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</si>
  <si>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</si>
  <si>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</si>
  <si>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</si>
  <si>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</si>
  <si>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</si>
  <si>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</si>
  <si>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</si>
  <si>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</si>
  <si>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</si>
  <si>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</si>
  <si>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</si>
  <si>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</si>
  <si>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</si>
  <si>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</si>
  <si>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</si>
  <si>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</si>
  <si>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</si>
  <si>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</si>
  <si>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</si>
  <si>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</si>
  <si>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</si>
  <si>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</si>
  <si>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</si>
  <si>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</si>
  <si>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</si>
  <si>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</si>
  <si>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</si>
  <si>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</si>
  <si>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</si>
  <si>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</si>
  <si>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</si>
  <si>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</si>
  <si>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</si>
  <si>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</si>
  <si>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</si>
  <si>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</si>
  <si>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</si>
  <si>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</si>
  <si>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</si>
  <si>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</si>
  <si>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</si>
  <si>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</si>
  <si>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</si>
  <si>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</si>
  <si>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</si>
  <si>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</si>
  <si>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</si>
  <si>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</si>
  <si>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</si>
  <si>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</si>
  <si>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</si>
  <si>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</si>
  <si>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</si>
  <si>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</si>
  <si>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</si>
  <si>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</si>
  <si>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</si>
  <si>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</si>
  <si>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</si>
  <si>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</si>
  <si>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</si>
  <si>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</si>
  <si>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</si>
  <si>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</si>
  <si>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</si>
  <si>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</si>
  <si>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</si>
  <si>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</si>
  <si>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</si>
  <si>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</si>
  <si>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</si>
  <si>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</si>
  <si>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</si>
  <si>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</si>
  <si>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</si>
  <si>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</si>
  <si>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</si>
  <si>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</si>
  <si>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</si>
  <si>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</si>
  <si>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</si>
  <si>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</si>
  <si>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</si>
  <si>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</si>
  <si>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</si>
  <si>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</si>
  <si>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</si>
  <si>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</si>
  <si>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</si>
  <si>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</si>
  <si>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</si>
  <si>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</si>
  <si>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</si>
  <si>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</si>
  <si>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</si>
  <si>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</si>
  <si>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</si>
  <si>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</si>
  <si>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</si>
  <si>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</si>
  <si>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</si>
  <si>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</si>
  <si>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</si>
  <si>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</si>
  <si>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</si>
  <si>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</si>
  <si>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</si>
  <si>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</si>
  <si>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</si>
  <si>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</si>
  <si>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</si>
  <si>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</si>
  <si>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</si>
  <si>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</si>
  <si>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</si>
  <si>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</si>
  <si>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</si>
  <si>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</si>
  <si>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</si>
  <si>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</si>
  <si>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</si>
  <si>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</si>
  <si>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</si>
  <si>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</si>
  <si>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</si>
  <si>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</si>
  <si>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</si>
  <si>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</si>
  <si>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</si>
  <si>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</si>
  <si>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</si>
  <si>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</si>
  <si>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</si>
  <si>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</si>
  <si>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</si>
  <si>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</si>
  <si>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</si>
  <si>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</si>
  <si>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</si>
  <si>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</si>
  <si>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</si>
  <si>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</si>
  <si>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</si>
  <si>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</si>
  <si>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</si>
  <si>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</si>
  <si>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</si>
  <si>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</si>
  <si>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</si>
  <si>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</si>
  <si>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</si>
  <si>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</si>
  <si>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</si>
  <si>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</si>
  <si>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</si>
  <si>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</si>
  <si>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</si>
  <si>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</si>
  <si>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</si>
  <si>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</si>
  <si>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</si>
  <si>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</si>
  <si>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</si>
  <si>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</si>
  <si>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</si>
  <si>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</si>
  <si>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</si>
  <si>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</si>
  <si>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</si>
  <si>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</si>
  <si>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</si>
  <si>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</si>
  <si>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</si>
  <si>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</si>
  <si>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</si>
  <si>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</si>
  <si>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</si>
  <si>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</si>
  <si>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</si>
  <si>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</si>
  <si>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</si>
  <si>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</si>
  <si>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</si>
  <si>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</si>
  <si>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</si>
  <si>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</si>
  <si>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</si>
  <si>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</si>
  <si>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</si>
  <si>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</si>
  <si>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</si>
  <si>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</si>
  <si>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</si>
  <si>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</si>
  <si>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</si>
  <si>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</si>
  <si>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</si>
  <si>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</si>
  <si>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</si>
  <si>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</si>
  <si>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</si>
  <si>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</si>
  <si>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</si>
  <si>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</si>
  <si>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</si>
  <si>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</si>
  <si>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</si>
  <si>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</si>
  <si>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</si>
  <si>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</si>
  <si>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</si>
  <si>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</si>
  <si>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</si>
  <si>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</si>
  <si>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</si>
  <si>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</si>
  <si>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</si>
  <si>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</si>
  <si>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</si>
  <si>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</si>
  <si>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</si>
  <si>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</si>
  <si>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</si>
  <si>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</si>
  <si>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</si>
  <si>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</si>
  <si>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</si>
  <si>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</si>
  <si>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</si>
  <si>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</si>
  <si>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</si>
  <si>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</si>
  <si>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</si>
  <si>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</si>
  <si>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</si>
  <si>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</si>
  <si>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</si>
  <si>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</si>
  <si>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</si>
  <si>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</si>
  <si>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</si>
  <si>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</si>
  <si>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</si>
  <si>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</si>
  <si>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</si>
  <si>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</si>
  <si>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</si>
  <si>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</si>
  <si>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</si>
  <si>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</si>
  <si>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</si>
  <si>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</si>
  <si>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</si>
  <si>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</si>
  <si>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</si>
  <si>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</si>
  <si>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</si>
  <si>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</si>
  <si>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</si>
  <si>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</si>
  <si>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</si>
  <si>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</si>
  <si>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</si>
  <si>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</si>
  <si>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</si>
  <si>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</si>
  <si>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</si>
  <si>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</si>
  <si>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</si>
  <si>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</si>
  <si>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</si>
  <si>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</si>
  <si>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</si>
  <si>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</si>
  <si>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</si>
  <si>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</si>
  <si>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</si>
  <si>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</si>
  <si>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</si>
  <si>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</si>
  <si>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</si>
  <si>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</si>
  <si>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</si>
  <si>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</si>
  <si>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</si>
  <si>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</si>
  <si>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</si>
  <si>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</si>
  <si>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</si>
  <si>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</si>
  <si>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</si>
  <si>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</si>
  <si>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</si>
  <si>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</si>
  <si>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</si>
  <si>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</si>
  <si>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</si>
  <si>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</si>
  <si>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</si>
  <si>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</si>
  <si>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</si>
  <si>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</si>
  <si>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</si>
  <si>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</si>
  <si>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</si>
  <si>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</si>
  <si>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</si>
  <si>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</si>
  <si>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</si>
  <si>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</si>
  <si>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</si>
  <si>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</si>
  <si>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</si>
  <si>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</si>
  <si>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</si>
  <si>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</si>
  <si>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</si>
  <si>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</si>
  <si>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</si>
  <si>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EM team at site and disconnect 5G due to load issue as site Running on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</si>
  <si>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</si>
  <si>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</si>
  <si>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</si>
  <si>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</si>
  <si>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</si>
  <si>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</si>
  <si>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</si>
  <si>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</si>
  <si>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</si>
  <si>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</si>
  <si>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</si>
  <si>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</si>
  <si>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</si>
  <si>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</si>
  <si>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PCM-20251011-00001582</t>
  </si>
  <si>
    <t>at site TS</t>
  </si>
  <si>
    <t>PCM-20251011-00001760</t>
  </si>
  <si>
    <t>ETA 10 mins</t>
  </si>
  <si>
    <t>PCM-20251011-00001757</t>
  </si>
  <si>
    <t xml:space="preserve"> team will check after AHM2028 PG connected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</si>
</sst>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278.89652025463147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1.387191550929856</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0.78440219907497521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45941.844946180558</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45941.844946180558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45941.844946180558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45941.844946180558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45941.844946180558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45941.844946180558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45941.844946180558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45941.844946180558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45941.844946180558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45941.844946180558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45941.844946180558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45941.844946180558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45941.844946180558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45941.844946180558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45941.844946180558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45941.844946180558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45941.844946180558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45941.844946180558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45941.844946180558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45941.844946180558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45941.844946180558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45941.844946180558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45941.844946180558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45941.844946180558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45941.844946180558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45941.844946180558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45941.844946180558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45941.844946180558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45941.844946180558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45941.844946180558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45941.844946180558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45941.844946180558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45941.844946180558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45941.844946180558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45941.844946180558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45941.844946180558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45941.844946180558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45941.844946180558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45941.844946180558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45941.844946180558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45941.844946180558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45941.844946180558</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45941.844946180558</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45941.844946180558</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45941.844946180558</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8F1FE1A1-0535-423F-8FFC-2A4B97F48580}"/>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135.11786284722621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116.84510821759613</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45941.844946180558</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0.1467980324086966</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0.1155480324086966</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45941.844946180558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45941.844946180558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45941.844946180558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45941.844946180558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45941.844946180558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45941.844946180558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45941.844946180558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45941.844946180558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45941.844946180558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45941.844946180558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45941.844946180558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45941.844946180558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45941.844946180558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45941.844946180558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45941.844946180558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45941.844946180558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45941.844946180558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45941.844946180558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45941.844946180558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45941.844946180558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45941.844946180558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45941.844946180558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45941.844946180558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45941.844946180558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45941.844946180558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45941.844946180558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45941.844946180558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45941.844946180558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45941.844946180558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45941.844946180558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45941.844946180558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45941.844946180558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45941.844946180558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45941.844946180558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45941.844946180558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45941.844946180558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45941.844946180558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45941.844946180558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45941.844946180558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45941.844946180558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45941.844946180558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45941.844946180558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45941.844946180558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45941.844946180558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45941.844946180558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45941.844946180558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45941.844946180558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45941.844946180558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45941.844946180558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45941.844946180558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45941.844946180558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45941.844946180558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45941.844946180558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45941.844946180558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45941.844946180558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45941.844946180558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45941.844946180558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45941.844946180558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45941.844946180558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45941.844946180558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45941.844946180558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45941.844946180558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45941.844946180558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45941.844946180558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45941.844946180558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45941.844946180558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45941.844946180558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45941.844946180558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45941.844946180558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45941.844946180558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45941.844946180558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45941.844946180558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45941.844946180558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45941.844946180558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45941.844946180558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45941.844946180558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45941.844946180558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45941.844946180558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45941.844946180558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45941.844946180558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45941.844946180558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45941.844946180558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45941.844946180558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45941.844946180558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45941.844946180558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45941.844946180558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45941.844946180558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45941.844946180558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45941.844946180558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45941.844946180558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45941.844946180558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45941.844946180558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45941.844946180558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45941.844946180558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45941.844946180558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45941.844946180558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45941.844946180558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45941.844946180558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45941.844946180558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45941.844946180558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45941.844946180558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45941.844946180558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45941.844946180558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45941.844946180558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45941.844946180558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45941.844946180558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45941.844946180558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45941.844946180558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45941.844946180558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45941.844946180558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45941.844946180558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45941.844946180558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45941.844946180558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45941.844946180558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45941.844946180558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45941.844946180558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45941.844946180558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45941.844946180558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45941.844946180558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45941.844946180558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45941.844946180558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45941.844946180558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45941.844946180558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45941.844946180558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45941.844946180558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45941.844946180558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45941.844946180558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45941.844946180558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45941.844946180558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45941.844946180558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45941.844946180558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45941.844946180558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45941.844946180558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45941.844946180558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45941.844946180558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45941.844946180558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45941.844946180558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45941.844946180558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45941.844946180558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45941.844946180558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45941.844946180558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45941.844946180558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45941.844946180558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45941.844946180558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45941.844946180558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45941.844946180558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45941.844946180558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45941.844946180558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45941.844946180558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45941.844946180558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45941.844946180558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45941.844946180558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45941.844946180558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45941.844946180558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45941.844946180558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45941.844946180558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45941.844946180558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45941.844946180558</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1</v>
      </c>
      <c r="D2" s="18" t="s">
        <v>23498</v>
      </c>
      <c r="E2" s="18" t="s">
        <v>38964</v>
      </c>
      <c r="F2" s="20">
        <v>45941.803067129629</v>
      </c>
      <c r="G2" s="21">
        <f t="shared" ref="G2:G16" ca="1" si="0">IFERROR(NOW()-F2,"-")</f>
        <v>4.1879050928400829E-2</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45941.844946180558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45941.844946180558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45941.844946180558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45941.844946180558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45941.844946180558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45941.844946180558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45941.844946180558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45941.844946180558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45941.844946180558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45941.844946180558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45941.844946180558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45941.844946180558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45941.844946180558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45941.844946180558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45941.844946180558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45941.844946180558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45941.844946180558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45941.844946180558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45941.844946180558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45941.844946180558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45941.844946180558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45941.844946180558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45941.844946180558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45941.844946180558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45941.844946180558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45941.844946180558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45941.844946180558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45941.844946180558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45941.844946180558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45941.844946180558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45941.844946180558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45941.844946180558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45941.844946180558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45941.844946180558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45941.844946180558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45941.844946180558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45941.844946180558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45941.844946180558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45941.844946180558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45941.844946180558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45941.844946180558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45941.844946180558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45941.844946180558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45941.844946180558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45941.844946180558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45941.844946180558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45941.844946180558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45941.844946180558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45941.844946180558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45941.844946180558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45941.844946180558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45941.844946180558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45941.844946180558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45941.844946180558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45941.844946180558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45941.844946180558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45941.844946180558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45941.844946180558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45941.844946180558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45941.844946180558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45941.844946180558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45941.844946180558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45941.844946180558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45941.844946180558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45941.844946180558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45941.844946180558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45941.844946180558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45941.844946180558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45941.844946180558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45941.844946180558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45941.844946180558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45941.844946180558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45941.844946180558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45941.844946180558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45941.844946180558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45941.844946180558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45941.844946180558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45941.844946180558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45941.844946180558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45941.844946180558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45941.844946180558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45941.844946180558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45941.844946180558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45941.844946180558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45941.844946180558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45941.844946180558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45941.844946180558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45941.844946180558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45941.844946180558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45941.844946180558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45941.844946180558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45941.844946180558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45941.844946180558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45941.844946180558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45941.844946180558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45941.844946180558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45941.844946180558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45941.844946180558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45941.844946180558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45941.844946180558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45941.844946180558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45941.844946180558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45941.844946180558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45941.844946180558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45941.844946180558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45941.844946180558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45941.844946180558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45941.844946180558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45941.844946180558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45941.844946180558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45941.844946180558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45941.844946180558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45941.844946180558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45941.844946180558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45941.844946180558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45941.844946180558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45941.844946180558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45941.844946180558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45941.844946180558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45941.844946180558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45941.844946180558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45941.844946180558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45941.844946180558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45941.844946180558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45941.844946180558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45941.844946180558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45941.844946180558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45941.844946180558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45941.844946180558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45941.844946180558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45941.844946180558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45941.844946180558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45941.844946180558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45941.844946180558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45941.844946180558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45941.844946180558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45941.844946180558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45941.844946180558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45941.844946180558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45941.844946180558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45941.844946180558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45941.844946180558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45941.844946180558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45941.844946180558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45941.844946180558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45941.844946180558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45941.844946180558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45941.844946180558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45941.844946180558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45941.844946180558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45941.844946180558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45941.844946180558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45941.844946180558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45941.844946180558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45941.844946180558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45941.844946180558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45941.844946180558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45941.844946180558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45941.844946180558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45941.844946180558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45941.844946180558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45941.844946180558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45941.844946180558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45941.844946180558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45941.844946180558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45941.844946180558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45941.844946180558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45941.844946180558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45941.844946180558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45941.844946180558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45941.844946180558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45941.844946180558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45941.844946180558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45941.844946180558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45941.844946180558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45941.844946180558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45941.844946180558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45941.844946180558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45941.844946180558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45941.844946180558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45941.844946180558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45941.844946180558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45941.844946180558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45941.844946180558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45941.844946180558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45941.844946180558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45941.844946180558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45941.844946180558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45941.844946180558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45941.844946180558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45941.844946180558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45941.844946180558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45941.844946180558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45941.844946180558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45941.844946180558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45941.844946180558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45941.844946180558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45941.844946180558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45941.844946180558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45941.844946180558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45941.844946180558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45941.844946180558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45941.844946180558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45941.844946180558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45941.844946180558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45941.844946180558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45941.844946180558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45941.844946180558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45941.844946180558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45941.844946180558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45941.844946180558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45941.844946180558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45941.844946180558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45941.844946180558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45941.844946180558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45941.844946180558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45941.844946180558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45941.844946180558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45941.844946180558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45941.844946180558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45941.844946180558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45941.844946180558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45941.844946180558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45941.844946180558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45941.844946180558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45941.844946180558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45941.844946180558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45941.844946180558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45941.844946180558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45941.844946180558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45941.844946180558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45941.844946180558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45941.844946180558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45941.844946180558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45941.844946180558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45941.844946180558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45941.844946180558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45941.844946180558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45941.844946180558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45941.844946180558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45941.844946180558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45941.844946180558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45941.844946180558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45941.844946180558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45941.844946180558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45941.844946180558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45941.844946180558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45941.844946180558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45941.844946180558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45941.844946180558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45941.844946180558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45941.844946180558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45941.844946180558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45941.844946180558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45941.844946180558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45941.844946180558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45941.844946180558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45941.844946180558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45941.844946180558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45941.844946180558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45941.844946180558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45941.844946180558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45941.844946180558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45941.844946180558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45941.844946180558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45941.844946180558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45941.844946180558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45941.844946180558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45941.844946180558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45941.844946180558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45941.844946180558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45941.844946180558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45941.844946180558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45941.844946180558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45941.844946180558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45941.844946180558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45941.844946180558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45941.844946180558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45941.844946180558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45941.844946180558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45941.844946180558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45941.844946180558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45941.844946180558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45941.844946180558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45941.844946180558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45941.844946180558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45941.844946180558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45941.844946180558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45941.844946180558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45941.844946180558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45941.844946180558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45941.844946180558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45941.844946180558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45941.844946180558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45941.844946180558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45941.844946180558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45941.844946180558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45941.844946180558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45941.844946180558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45941.844946180558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45941.844946180558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45941.844946180558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45941.844946180558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45941.844946180558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45941.844946180558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45941.844946180558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45941.844946180558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45941.844946180558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45941.844946180558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45941.844946180558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45941.844946180558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45941.844946180558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45941.844946180558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45941.844946180558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45941.844946180558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45941.844946180558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45941.844946180558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45941.844946180558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45941.844946180558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45941.844946180558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45941.844946180558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45941.844946180558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45941.844946180558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45941.844946180558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45941.844946180558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45941.844946180558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45941.844946180558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45941.844946180558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45941.844946180558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45941.844946180558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45941.844946180558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45941.844946180558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45941.844946180558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45941.844946180558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45941.844946180558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45941.844946180558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45941.844946180558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45941.844946180558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45941.844946180558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45941.844946180558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45941.844946180558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45941.844946180558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45941.844946180558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45941.844946180558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45941.844946180558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45941.844946180558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45941.844946180558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45941.844946180558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45941.844946180558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45941.844946180558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45941.844946180558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45941.844946180558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45941.844946180558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45941.844946180558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45941.844946180558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45941.844946180558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45941.844946180558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45941.844946180558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45941.844946180558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45941.844946180558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45941.844946180558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45941.844946180558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45941.844946180558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45941.844946180558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45941.844946180558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45941.844946180558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45941.844946180558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45941.844946180558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45941.844946180558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45941.844946180558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45941.844946180558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45941.844946180558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45941.844946180558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45941.844946180558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45941.844946180558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45941.844946180558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45941.844946180558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45941.844946180558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45941.844946180558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45941.844946180558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45941.844946180558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45941.844946180558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45941.844946180558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45941.844946180558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45941.844946180558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45941.844946180558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45941.844946180558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45941.844946180558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45941.844946180558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45941.844946180558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45941.844946180558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45941.844946180558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45941.844946180558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45941.844946180558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45941.844946180558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45941.844946180558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45941.844946180558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45941.844946180558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45941.844946180558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45941.844946180558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45941.844946180558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45941.844946180558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45941.844946180558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45941.844946180558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45941.844946180558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45941.844946180558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45941.844946180558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45941.844946180558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45941.844946180558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45941.844946180558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45941.844946180558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45941.844946180558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45941.844946180558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45941.844946180558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45941.844946180558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45941.844946180558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45941.844946180558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45941.844946180558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45941.844946180558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45941.844946180558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45941.844946180558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45941.844946180558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45941.844946180558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45941.844946180558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45941.844946180558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45941.844946180558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45941.844946180558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45941.844946180558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45941.844946180558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45941.844946180558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45941.844946180558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45941.844946180558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45941.844946180558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45941.844946180558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45941.844946180558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45941.844946180558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45941.844946180558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45941.844946180558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45941.844946180558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45941.844946180558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45941.844946180558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45941.844946180558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45941.844946180558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45941.844946180558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45941.844946180558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45941.844946180558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45941.844946180558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45941.844946180558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45941.844946180558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45941.844946180558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45941.844946180558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45941.844946180558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45941.844946180558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45941.844946180558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45941.844946180558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45941.844946180558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45941.844946180558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45941.844946180558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45941.844946180558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45941.844946180558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45941.844946180558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45941.844946180558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45941.844946180558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45941.844946180558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45941.844946180558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45941.844946180558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45941.844946180558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45941.844946180558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45941.844946180558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45941.844946180558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45941.844946180558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45941.844946180558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45941.844946180558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45941.844946180558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45941.844946180558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45941.844946180558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45941.844946180558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45941.844946180558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45941.844946180558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45941.844946180558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45941.844946180558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45941.844946180558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45941.844946180558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45941.844946180558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45941.844946180558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45941.844946180558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45941.844946180558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45941.844946180558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45941.844946180558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45941.844946180558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45941.844946180558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45941.844946180558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45941.844946180558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45941.844946180558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45941.844946180558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45941.844946180558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45941.844946180558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45941.844946180558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45941.844946180558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45941.844946180558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45941.844946180558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45941.844946180558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45941.844946180558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45941.844946180558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45941.844946180558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45941.844946180558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45941.844946180558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45941.844946180558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45941.844946180558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45941.844946180558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45941.844946180558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45941.844946180558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45941.844946180558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45941.844946180558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45941.844946180558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45941.844946180558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45941.844946180558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45941.844946180558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45941.844946180558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45941.844946180558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45941.844946180558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45941.844946180558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45941.844946180558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45941.844946180558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45941.844946180558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45941.844946180558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45941.844946180558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45941.844946180558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45941.844946180558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45941.844946180558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45941.844946180558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45941.844946180558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45941.844946180558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45941.844946180558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45941.844946180558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45941.844946180558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45941.844946180558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45941.844946180558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45941.844946180558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45941.844946180558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45941.844946180558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45941.844946180558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45941.844946180558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45941.844946180558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45941.844946180558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45941.844946180558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45941.844946180558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45941.844946180558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45941.844946180558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45941.844946180558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45941.844946180558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45941.844946180558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45941.844946180558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45941.844946180558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45941.844946180558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45941.844946180558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45941.844946180558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45941.844946180558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45941.844946180558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45941.844946180558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45941.844946180558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45941.844946180558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45941.844946180558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45941.844946180558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45941.844946180558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45941.844946180558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45941.844946180558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45941.844946180558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45941.844946180558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45941.844946180558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45941.844946180558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45941.844946180558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45941.844946180558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45941.844946180558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45941.844946180558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45941.844946180558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45941.844946180558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45941.844946180558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45941.844946180558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45941.844946180558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45941.844946180558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45941.844946180558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45941.844946180558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45941.844946180558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45941.844946180558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45941.844946180558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45941.844946180558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45941.844946180558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45941.844946180558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45941.844946180558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45941.844946180558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45941.844946180558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45941.844946180558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45941.844946180558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45941.844946180558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45941.844946180558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45941.844946180558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45941.844946180558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45941.844946180558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45941.844946180558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45941.844946180558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45941.844946180558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45941.844946180558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45941.844946180558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45941.844946180558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45941.844946180558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45941.844946180558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45941.844946180558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45941.844946180558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45941.844946180558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45941.844946180558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45941.844946180558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45941.844946180558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45941.844946180558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45941.844946180558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45941.844946180558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45941.844946180558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45941.844946180558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45941.844946180558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45941.844946180558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45941.844946180558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45941.844946180558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45941.844946180558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45941.844946180558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45941.844946180558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45941.844946180558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45941.844946180558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45941.844946180558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45941.844946180558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45941.844946180558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45941.844946180558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45941.844946180558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45941.844946180558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45941.844946180558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45941.844946180558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45941.844946180558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45941.844946180558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45941.844946180558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45941.844946180558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45941.844946180558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45941.844946180558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45941.844946180558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45941.844946180558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45941.844946180558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45941.844946180558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45941.844946180558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45941.844946180558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45941.844946180558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45941.844946180558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45941.844946180558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45941.844946180558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45941.844946180558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45941.844946180558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45941.844946180558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45941.844946180558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45941.844946180558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45941.844946180558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45941.844946180558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45941.844946180558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45941.844946180558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45941.844946180558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45941.844946180558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45941.844946180558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45941.844946180558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45941.844946180558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45941.844946180558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45941.844946180558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45941.844946180558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45941.844946180558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45941.844946180558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45941.844946180558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45941.844946180558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45941.844946180558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45941.844946180558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45941.844946180558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45941.844946180558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45941.844946180558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45941.844946180558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45941.844946180558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45941.844946180558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45941.844946180558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45941.844946180558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45941.844946180558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45941.844946180558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45941.844946180558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45941.844946180558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45941.844946180558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45941.844946180558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45941.844946180558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45941.844946180558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45941.844946180558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45941.844946180558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45941.844946180558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45941.844946180558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45941.844946180558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45941.844946180558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45941.844946180558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45941.844946180558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45941.844946180558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45941.844946180558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45941.844946180558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45941.844946180558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45941.844946180558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45941.844946180558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45941.844946180558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45941.844946180558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45941.844946180558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45941.844946180558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45941.844946180558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45941.844946180558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45941.844946180558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45941.844946180558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45941.844946180558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45941.844946180558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45941.844946180558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45941.844946180558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45941.844946180558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45941.844946180558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45941.844946180558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45941.844946180558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45941.844946180558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45941.844946180558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45941.844946180558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45941.844946180558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45941.844946180558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45941.844946180558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45941.844946180558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45941.844946180558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45941.844946180558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45941.844946180558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45941.844946180558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45941.844946180558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45941.844946180558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45941.844946180558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45941.844946180558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45941.844946180558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45941.844946180558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45941.844946180558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45941.844946180558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45941.844946180558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45941.844946180558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45941.844946180558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45941.844946180558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45941.844946180558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45941.844946180558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45941.844946180558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45941.844946180558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45941.844946180558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45941.844946180558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45941.844946180558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45941.844946180558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45941.844946180558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45941.844946180558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45941.844946180558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45941.844946180558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45941.844946180558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45941.844946180558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45941.844946180558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45941.844946180558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45941.844946180558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45941.844946180558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45941.844946180558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45941.844946180558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45941.844946180558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45941.844946180558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45941.844946180558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45941.844946180558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45941.844946180558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45941.844946180558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45941.844946180558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45941.844946180558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45941.844946180558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45941.844946180558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45941.844946180558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45941.844946180558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45941.844946180558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45941.844946180558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45941.844946180558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45941.844946180558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45941.844946180558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45941.844946180558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45941.844946180558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45941.844946180558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45941.844946180558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45941.844946180558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45941.844946180558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45941.844946180558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45941.844946180558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45941.844946180558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45941.844946180558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45941.844946180558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45941.844946180558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45941.844946180558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45941.844946180558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45941.844946180558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45941.844946180558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45941.844946180558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45941.844946180558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45941.844946180558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45941.844946180558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45941.844946180558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45941.844946180558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45941.844946180558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45941.844946180558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45941.844946180558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45941.844946180558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45941.844946180558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45941.844946180558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45941.844946180558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45941.844946180558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45941.844946180558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45941.844946180558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45941.844946180558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45941.844946180558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45941.844946180558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45941.844946180558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45941.844946180558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45941.844946180558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45941.844946180558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45941.844946180558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45941.844946180558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45941.844946180558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45941.844946180558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45941.844946180558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45941.844946180558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45941.844946180558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45941.844946180558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45941.844946180558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45941.844946180558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45941.844946180558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45941.844946180558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45941.844946180558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45941.844946180558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45941.844946180558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45941.844946180558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45941.844946180558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45941.844946180558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45941.844946180558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45941.844946180558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45941.844946180558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45941.844946180558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45941.844946180558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45941.844946180558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45941.844946180558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45941.844946180558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45941.844946180558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45941.844946180558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45941.844946180558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45941.844946180558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45941.844946180558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45941.844946180558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45941.844946180558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45941.844946180558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45941.844946180558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45941.844946180558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45941.844946180558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45941.844946180558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45941.844946180558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45941.844946180558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45941.844946180558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45941.844946180558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45941.844946180558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45941.844946180558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45941.844946180558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45941.844946180558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45941.844946180558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45941.844946180558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45941.844946180558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45941.844946180558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45941.844946180558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45941.844946180558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45941.844946180558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45941.844946180558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45941.844946180558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45941.844946180558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45941.844946180558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45941.844946180558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45941.844946180558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45941.844946180558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45941.844946180558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45941.844946180558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45941.844946180558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45941.844946180558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45941.844946180558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45941.844946180558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45941.844946180558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45941.844946180558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45941.844946180558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45941.844946180558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45941.844946180558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45941.844946180558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45941.844946180558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45941.844946180558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45941.844946180558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45941.844946180558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45941.844946180558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45941.844946180558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45941.844946180558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45941.844946180558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45941.844946180558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45941.844946180558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45941.844946180558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45941.844946180558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45941.844946180558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45941.844946180558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45941.844946180558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45941.844946180558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45941.844946180558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45941.844946180558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45941.844946180558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45941.844946180558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45941.844946180558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45941.844946180558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45941.844946180558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45941.844946180558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45941.844946180558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45941.844946180558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45941.844946180558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45941.844946180558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45941.844946180558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45941.844946180558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45941.844946180558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45941.844946180558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45941.844946180558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45941.844946180558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45941.844946180558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45941.844946180558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45941.844946180558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45941.844946180558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45941.844946180558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45941.844946180558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45941.844946180558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45941.844946180558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45941.844946180558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45941.844946180558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45941.844946180558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45941.844946180558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45941.844946180558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45941.844946180558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45941.844946180558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45941.844946180558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45941.844946180558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45941.844946180558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45941.844946180558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45941.844946180558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45941.844946180558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45941.844946180558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45941.844946180558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45941.844946180558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45941.844946180558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45941.844946180558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45941.844946180558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45941.844946180558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45941.844946180558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45941.844946180558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45941.844946180558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45941.844946180558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45941.844946180558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45941.844946180558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45941.844946180558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45941.844946180558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45941.844946180558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45941.844946180558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45941.844946180558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45941.844946180558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45941.844946180558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45941.844946180558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45941.844946180558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45941.844946180558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45941.844946180558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45941.844946180558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45941.844946180558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45941.844946180558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45941.844946180558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45941.844946180558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45941.844946180558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45941.844946180558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45941.844946180558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45941.844946180558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45941.844946180558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45941.844946180558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45941.844946180558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45941.844946180558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45941.844946180558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45941.844946180558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45941.844946180558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45941.844946180558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45941.844946180558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45941.844946180558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45941.844946180558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45941.844946180558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45941.844946180558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45941.844946180558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45941.844946180558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45941.844946180558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45941.844946180558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45941.844946180558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45941.844946180558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45941.844946180558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45941.844946180558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45941.844946180558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45941.844946180558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45941.844946180558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45941.844946180558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45941.844946180558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45941.844946180558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45941.844946180558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45941.844946180558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45941.844946180558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45941.844946180558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45941.844946180558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45941.844946180558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45941.844946180558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45941.844946180558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45941.844946180558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45941.844946180558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45941.844946180558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45941.844946180558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45941.844946180558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45941.844946180558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45941.844946180558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45941.844946180558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45941.844946180558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45941.844946180558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45941.844946180558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45941.844946180558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45941.844946180558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45941.844946180558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45941.844946180558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45941.844946180558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45941.844946180558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45941.844946180558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45941.844946180558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45941.844946180558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45941.844946180558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45941.844946180558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45941.844946180558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45941.844946180558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45941.844946180558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45941.844946180558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45941.844946180558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45941.844946180558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45941.844946180558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45941.844946180558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45941.844946180558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45941.844946180558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45941.844946180558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45941.844946180558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45941.844946180558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45941.844946180558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45941.844946180558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45941.844946180558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45941.844946180558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45941.844946180558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45941.844946180558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45941.844946180558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45941.844946180558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45941.844946180558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45941.844946180558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45941.844946180558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45941.844946180558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45941.844946180558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45941.844946180558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45941.844946180558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45941.844946180558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45941.844946180558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45941.844946180558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45941.844946180558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45941.844946180558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45941.844946180558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45941.844946180558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45941.844946180558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45941.844946180558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45941.844946180558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45941.844946180558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45941.844946180558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45941.844946180558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45941.844946180558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45941.844946180558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45941.844946180558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45941.844946180558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45941.844946180558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45941.844946180558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45941.844946180558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45941.844946180558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45941.844946180558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45941.844946180558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45941.844946180558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45941.844946180558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45941.844946180558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45941.844946180558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45941.844946180558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45941.844946180558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45941.844946180558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45941.844946180558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45941.844946180558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45941.844946180558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45941.844946180558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45941.844946180558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45941.844946180558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45941.844946180558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45941.844946180558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45941.844946180558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45941.844946180558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45941.844946180558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45941.844946180558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45941.844946180558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45941.844946180558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45941.844946180558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45941.844946180558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45941.844946180558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45941.844946180558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45941.844946180558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45941.844946180558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45941.844946180558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45941.844946180558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45941.844946180558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45941.844946180558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45941.844946180558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45941.844946180558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45941.844946180558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45941.844946180558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45941.844946180558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45941.844946180558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45941.844946180558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45941.844946180558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45941.844946180558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45941.844946180558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45941.844946180558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45941.844946180558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45941.844946180558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45941.844946180558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45941.844946180558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45941.844946180558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45941.844946180558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45941.844946180558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45941.844946180558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45941.844946180558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45941.844946180558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45941.844946180558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45941.844946180558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45941.844946180558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45941.844946180558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45941.844946180558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45941.844946180558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45941.844946180558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45941.844946180558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45941.844946180558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45941.844946180558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45941.844946180558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45941.844946180558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45941.844946180558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45941.844946180558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45941.844946180558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45941.844946180558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45941.844946180558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45941.844946180558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45941.844946180558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45941.844946180558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45941.844946180558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45941.844946180558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45941.844946180558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45941.844946180558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45941.844946180558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45941.844946180558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45941.844946180558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45941.844946180558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45941.844946180558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45941.844946180558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45941.844946180558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45941.844946180558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45941.844946180558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45941.844946180558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45941.844946180558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45941.844946180558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45941.844946180558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45941.844946180558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45941.844946180558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45941.844946180558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45941.844946180558</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45941.844946180558</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238.36422858796141</v>
      </c>
      <c r="H2" s="102">
        <v>45703.474768518521</v>
      </c>
      <c r="I2" s="99" t="str">
        <f>IFERROR(VLOOKUP(D2,DB!A:F,6,0),"")</f>
        <v>SCECO</v>
      </c>
      <c r="J2" s="99" t="str">
        <f>IFERROR(VLOOKUP(D2,DB!A:G,7,0),"")</f>
        <v>Dead</v>
      </c>
      <c r="K2" s="104" t="s">
        <v>39065</v>
      </c>
      <c r="L2" s="96" t="str">
        <f>IFERROR(VLOOKUP(D2,DB!A:I,9,0),"")</f>
        <v>Latis</v>
      </c>
    </row>
    <row r="3" spans="1:16" ht="15" customHeight="1">
      <c r="A3" s="124"/>
      <c r="B3" s="124" t="str">
        <f>IFERROR(VLOOKUP(D3,DB!A:K,11,0),"")</f>
        <v/>
      </c>
      <c r="C3" s="125"/>
      <c r="D3" s="96"/>
      <c r="E3" s="101"/>
      <c r="F3" s="128"/>
      <c r="G3" s="129">
        <f ca="1">IFERROR(NOW()-F3,"")</f>
        <v>45941.844946180558</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45941.844946180558</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45941.844946180558</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45941.844946180558</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45941.844946180558</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45941.844946180558</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45941.844946180558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8"/>
      <c r="E10" s="127"/>
      <c r="F10" s="128"/>
      <c r="G10" s="129">
        <f ca="1">IFERROR(NOW()-F10,"")</f>
        <v>45941.844946180558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45941.844946180558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45941.844946180558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45941.844946180558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45941.844946180558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45941.844946180558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45941.844946180558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45941.844946180558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45941.844946180558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45941.844946180558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45941.844946180558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45941.844946180558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45941.844946180558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45941.844946180558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45941.844946180558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45941.844946180558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45941.844946180558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45941.844946180558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45941.844946180558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45941.844946180558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45941.844946180558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45941.844946180558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45941.844946180558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45941.844946180558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45941.844946180558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45941.844946180558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45941.844946180558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45941.844946180558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45941.844946180558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45941.844946180558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45941.844946180558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45941.844946180558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45941.844946180558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45941.844946180558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45941.844946180558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45941.844946180558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45941.844946180558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45941.844946180558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45941.844946180558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45941.844946180558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45941.844946180558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45941.844946180558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45941.844946180558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45941.844946180558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45941.844946180558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45941.844946180558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45941.844946180558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45941.844946180558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45941.844946180558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45941.844946180558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45941.844946180558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45941.844946180558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45941.844946180558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45941.844946180558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45941.844946180558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45941.844946180558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45941.844946180558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45941.844946180558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45941.844946180558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45941.844946180558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45941.844946180558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45941.844946180558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45941.844946180558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45941.844946180558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45941.844946180558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45941.844946180558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45941.844946180558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45941.844946180558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45941.844946180558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45941.844946180558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45941.844946180558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45941.844946180558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45941.844946180558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45941.844946180558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45941.844946180558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45941.844946180558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45941.844946180558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45941.844946180558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45941.844946180558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45941.844946180558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45941.844946180558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45941.844946180558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45941.844946180558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45941.844946180558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45941.844946180558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45941.844946180558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45941.844946180558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45941.844946180558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45941.844946180558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45941.844946180558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45941.844946180558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45941.844946180558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45941.844946180558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45941.844946180558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45941.844946180558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45941.844946180558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45941.844946180558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45941.844946180558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45941.844946180558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45941.844946180558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45941.844946180558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45941.844946180558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45941.844946180558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45941.844946180558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45941.844946180558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45941.844946180558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45941.844946180558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45941.844946180558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45941.844946180558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45941.844946180558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45941.844946180558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45941.844946180558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45941.844946180558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45941.844946180558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45941.844946180558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45941.844946180558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45941.844946180558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45941.844946180558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45941.844946180558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45941.844946180558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45941.844946180558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45941.844946180558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45941.844946180558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45941.844946180558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45941.844946180558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45941.844946180558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45941.844946180558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45941.844946180558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45941.844946180558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45941.844946180558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45941.844946180558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45941.844946180558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45941.844946180558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45941.844946180558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45941.844946180558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45941.844946180558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45941.844946180558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45941.844946180558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45941.844946180558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45941.844946180558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45941.844946180558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45941.844946180558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45941.844946180558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45941.844946180558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45941.844946180558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45941.844946180558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45941.844946180558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45941.844946180558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45941.844946180558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45941.844946180558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45941.844946180558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45941.844946180558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45941.844946180558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45941.844946180558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45941.844946180558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45941.844946180558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45941.844946180558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45941.844946180558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45941.844946180558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45941.844946180558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45941.844946180558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45941.844946180558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45941.844946180558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45941.844946180558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45941.844946180558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45941.844946180558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45941.844946180558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45941.844946180558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45941.844946180558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45941.844946180558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45941.844946180558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45941.844946180558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45941.844946180558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45941.844946180558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45941.844946180558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45941.844946180558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45941.844946180558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45941.844946180558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45941.844946180558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45941.844946180558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45941.844946180558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45941.844946180558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45941.844946180558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45941.844946180558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45941.844946180558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45941.844946180558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45941.844946180558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45941.844946180558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45941.844946180558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45941.844946180558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45941.844946180558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45941.844946180558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45941.844946180558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45941.844946180558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45941.844946180558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45941.844946180558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45941.844946180558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45941.844946180558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45941.844946180558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45941.844946180558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45941.844946180558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45941.844946180558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45941.844946180558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45941.844946180558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45941.844946180558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45941.844946180558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45941.844946180558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45941.844946180558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45941.844946180558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45941.844946180558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45941.844946180558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45941.844946180558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45941.844946180558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45941.844946180558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45941.844946180558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45941.844946180558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45941.844946180558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45941.844946180558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45941.844946180558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45941.844946180558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45941.844946180558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45941.844946180558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45941.844946180558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45941.844946180558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45941.844946180558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45941.844946180558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45941.844946180558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45941.844946180558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45941.844946180558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45941.844946180558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45941.844946180558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45941.844946180558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45941.844946180558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45941.844946180558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45941.844946180558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45941.844946180558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45941.844946180558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45941.844946180558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45941.844946180558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45941.844946180558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45941.844946180558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45941.844946180558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45941.844946180558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45941.844946180558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45941.844946180558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45941.844946180558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45941.844946180558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45941.844946180558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45941.844946180558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45941.844946180558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45941.844946180558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45941.844946180558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45941.844946180558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45941.844946180558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45941.844946180558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45941.844946180558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45941.844946180558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45941.844946180558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45941.844946180558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45941.844946180558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45941.844946180558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45941.844946180558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45941.844946180558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45941.844946180558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45941.844946180558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45941.844946180558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45941.844946180558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45941.844946180558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45941.844946180558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45941.844946180558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45941.844946180558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45941.844946180558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45941.844946180558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45941.844946180558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45941.844946180558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45941.844946180558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45941.844946180558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45941.844946180558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45941.844946180558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45941.844946180558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45941.844946180558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45941.844946180558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45941.844946180558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45941.844946180558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45941.844946180558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45941.844946180558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45941.844946180558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45941.844946180558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45941.844946180558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45941.844946180558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45941.844946180558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45941.844946180558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45941.844946180558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45941.844946180558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45941.844946180558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45941.844946180558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45941.844946180558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45941.844946180558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45941.844946180558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45941.844946180558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45941.844946180558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45941.844946180558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45941.844946180558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45941.844946180558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45941.844946180558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45941.844946180558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45941.844946180558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45941.844946180558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45941.844946180558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45941.844946180558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45941.844946180558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45941.844946180558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45941.844946180558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45941.844946180558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45941.844946180558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45941.844946180558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45941.844946180558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45941.844946180558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45941.844946180558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45941.844946180558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45941.844946180558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45941.844946180558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45941.844946180558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45941.844946180558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45941.844946180558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45941.844946180558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45941.844946180558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45941.844946180558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45941.844946180558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45941.844946180558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45941.844946180558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45941.844946180558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45941.844946180558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45941.844946180558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45941.844946180558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45941.844946180558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45941.844946180558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45941.844946180558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45941.844946180558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45941.844946180558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45941.844946180558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45941.844946180558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45941.844946180558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45941.844946180558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45941.844946180558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45941.844946180558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45941.844946180558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45941.844946180558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45941.844946180558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45941.844946180558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45941.844946180558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45941.844946180558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45941.844946180558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45941.844946180558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45941.844946180558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45941.844946180558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45941.844946180558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45941.844946180558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45941.844946180558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45941.844946180558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45941.844946180558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45941.844946180558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45941.844946180558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45941.844946180558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45941.844946180558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45941.844946180558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45941.844946180558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45941.844946180558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45941.844946180558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45941.844946180558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45941.844946180558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45941.844946180558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45941.844946180558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45941.844946180558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45941.844946180558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45941.844946180558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45941.844946180558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45941.844946180558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45941.844946180558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45941.844946180558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45941.844946180558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45941.844946180558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45941.844946180558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45941.844946180558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45941.844946180558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45941.844946180558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45941.844946180558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45941.844946180558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45941.844946180558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45941.844946180558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45941.844946180558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45941.844946180558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45941.844946180558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45941.844946180558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45941.844946180558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45941.844946180558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45941.844946180558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45941.844946180558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45941.844946180558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45941.844946180558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45941.844946180558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45941.844946180558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45941.844946180558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45941.844946180558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45941.844946180558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45941.844946180558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45941.844946180558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45941.844946180558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45941.844946180558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45941.844946180558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45941.844946180558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45941.844946180558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45941.844946180558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45941.844946180558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45941.844946180558</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45941.844946180558</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45941.844946180558</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39066</v>
      </c>
      <c r="B2" s="37" t="str">
        <f>IFERROR(VLOOKUP(D2,DB!A:K,11,0),"")</f>
        <v>R5</v>
      </c>
      <c r="C2" s="37">
        <v>3</v>
      </c>
      <c r="D2" s="123" t="s">
        <v>36000</v>
      </c>
      <c r="E2" s="37" t="s">
        <v>38964</v>
      </c>
      <c r="F2" s="38">
        <v>45891.832060185188</v>
      </c>
      <c r="G2" s="154">
        <f ca="1">IFERROR(NOW()-F2,"")</f>
        <v>50.012885995369288</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15.656068865740963</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29" ca="1" si="1">IFERROR(NOW()-F4,"")</f>
        <v>45941.844946180558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45941.844946180558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45941.844946180558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45941.844946180558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45941.844946180558</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45941.844946180558</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45941.844946180558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45941.844946180558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45941.844946180558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45941.844946180558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45941.844946180558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45941.844946180558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45941.844946180558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45941.844946180558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45941.844946180558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45941.844946180558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45941.844946180558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45941.844946180558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45941.844946180558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45941.844946180558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45941.844946180558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45941.844946180558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45941.844946180558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45941.844946180558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45941.844946180558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45941.844946180558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45941.844946180558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45941.844946180558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45941.844946180558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45941.844946180558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45941.844946180558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45941.844946180558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45941.844946180558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45941.844946180558</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45941.844946180558</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45941.844946180558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45941.844946180558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45941.844946180558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45941.844946180558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45941.844946180558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45941.844946180558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45941.844946180558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45941.844946180558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45941.844946180558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45941.844946180558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45941.844946180558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45941.844946180558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45941.844946180558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45941.844946180558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45941.844946180558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45941.844946180558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45941.844946180558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45941.844946180558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45941.844946180558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45941.844946180558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45941.844946180558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45941.844946180558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45941.844946180558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45941.844946180558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45941.844946180558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45941.844946180558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45941.844946180558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45941.844946180558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45941.844946180558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45941.844946180558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45941.844946180558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45941.844946180558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45941.844946180558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45941.844946180558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45941.844946180558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45941.844946180558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45941.844946180558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45941.844946180558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45941.844946180558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45941.844946180558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45941.844946180558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45941.844946180558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45941.844946180558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45941.844946180558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45941.844946180558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45941.844946180558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45941.844946180558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45941.844946180558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45941.844946180558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45941.844946180558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45941.844946180558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45941.844946180558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45941.844946180558</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45941.844946180558</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15.072098958335118</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2.3158836805596366</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7.9639739583362825</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0.82098784722620621</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1</v>
      </c>
      <c r="D6" s="106" t="s">
        <v>34751</v>
      </c>
      <c r="E6" s="109" t="s">
        <v>38964</v>
      </c>
      <c r="F6" s="110">
        <v>45941.718993055554</v>
      </c>
      <c r="G6" s="78">
        <f ca="1">IFERROR(NOW()-F6,"-")</f>
        <v>0.12595312500343425</v>
      </c>
      <c r="H6" s="110">
        <v>45941.719513888886</v>
      </c>
      <c r="I6" s="106" t="str">
        <f>IFERROR(VLOOKUP(D6,DB!A:F,6,0),"")</f>
        <v>SCECO</v>
      </c>
      <c r="J6" s="105" t="str">
        <f>IFERROR(VLOOKUP(D6,DB!A:G,7,0),"")</f>
        <v>Vandalized</v>
      </c>
      <c r="K6" s="111" t="s">
        <v>39079</v>
      </c>
      <c r="L6" s="112" t="str">
        <f>IFERROR(VLOOKUP(D6,DB!A:I,9,0),"")</f>
        <v>Latis</v>
      </c>
    </row>
    <row r="7" spans="1:16383" ht="31.5" customHeight="1">
      <c r="A7" s="107" t="s">
        <v>39080</v>
      </c>
      <c r="B7" s="106" t="str">
        <f>IFERROR(VLOOKUP(D7,DB!A:K,11,0),"")</f>
        <v>R6</v>
      </c>
      <c r="C7" s="108">
        <v>2</v>
      </c>
      <c r="D7" s="106" t="s">
        <v>34315</v>
      </c>
      <c r="E7" s="109" t="s">
        <v>38964</v>
      </c>
      <c r="F7" s="110">
        <v>45941.764293981483</v>
      </c>
      <c r="G7" s="78">
        <f ca="1">IFERROR(NOW()-F7,"-")</f>
        <v>8.0652199074393138E-2</v>
      </c>
      <c r="H7" s="110">
        <v>45941.75440972222</v>
      </c>
      <c r="I7" s="106" t="str">
        <f>IFERROR(VLOOKUP(D7,DB!A:F,6,0),"")</f>
        <v>SCECO</v>
      </c>
      <c r="J7" s="105" t="str">
        <f>IFERROR(VLOOKUP(D7,DB!A:G,7,0),"")</f>
        <v>Dead</v>
      </c>
      <c r="K7" s="111" t="s">
        <v>39081</v>
      </c>
      <c r="L7" s="112" t="str">
        <f>IFERROR(VLOOKUP(D7,DB!A:I,9,0),"")</f>
        <v>Latis</v>
      </c>
    </row>
    <row r="8" spans="1:16383" ht="31.5" customHeight="1">
      <c r="A8" s="107" t="s">
        <v>39082</v>
      </c>
      <c r="B8" s="106" t="str">
        <f>IFERROR(VLOOKUP(D8,DB!A:K,11,0),"")</f>
        <v>R6</v>
      </c>
      <c r="C8" s="108">
        <v>1</v>
      </c>
      <c r="D8" s="106" t="s">
        <v>33216</v>
      </c>
      <c r="E8" s="109" t="s">
        <v>38964</v>
      </c>
      <c r="F8" s="165">
        <v>45941.763437499998</v>
      </c>
      <c r="G8" s="78">
        <f ca="1">IFERROR(NOW()-F8,"-")</f>
        <v>8.1508680559636559E-2</v>
      </c>
      <c r="H8" s="110">
        <v>45941.7577662037</v>
      </c>
      <c r="I8" s="106" t="str">
        <f>IFERROR(VLOOKUP(D8,DB!A:F,6,0),"")</f>
        <v>SCECO</v>
      </c>
      <c r="J8" s="105" t="str">
        <f>IFERROR(VLOOKUP(D8,DB!A:G,7,0),"")</f>
        <v>Dead</v>
      </c>
      <c r="K8" s="111" t="s">
        <v>39083</v>
      </c>
      <c r="L8" s="112" t="str">
        <f>IFERROR(VLOOKUP(D8,DB!A:I,9,0),"")</f>
        <v>Latis</v>
      </c>
    </row>
    <row r="9" spans="1:16383" ht="31.5" customHeight="1">
      <c r="A9" s="107"/>
      <c r="B9" s="106" t="str">
        <f>IFERROR(VLOOKUP(D9,DB!A:K,11,0),"")</f>
        <v/>
      </c>
      <c r="C9" s="108"/>
      <c r="D9" s="164"/>
      <c r="E9" s="109"/>
      <c r="F9" s="110"/>
      <c r="G9" s="78">
        <f ca="1">IFERROR(NOW()-F9,"-")</f>
        <v>45941.844946180558</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45941.844946180558</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45941.844946180558</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45941.844946180558</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45941.844946180558</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45941.844946180558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45941.844946180558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45941.844946180558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45941.844946180558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45941.844946180558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45941.844946180558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45941.844946180558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45941.844946180558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45941.844946180558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45941.844946180558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45941.844946180558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45941.844946180558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45941.844946180558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45941.844946180558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45941.844946180558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45941.844946180558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45941.844946180558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45941.844946180558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45941.844946180558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45941.844946180558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45941.844946180558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45941.844946180558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45941.844946180558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45941.844946180558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45941.844946180558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45941.844946180558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45941.844946180558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45941.844946180558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45941.844946180558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45941.844946180558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45941.844946180558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45941.844946180558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45941.844946180558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45941.844946180558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45941.844946180558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45941.844946180558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45941.844946180558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45941.844946180558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45941.844946180558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45941.844946180558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45941.844946180558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45941.844946180558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45941.844946180558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45941.844946180558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45941.844946180558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45941.844946180558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45941.844946180558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45941.844946180558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45941.844946180558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45941.844946180558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45941.844946180558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45941.844946180558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45941.844946180558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45941.844946180558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45941.844946180558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45941.844946180558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45941.844946180558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45941.844946180558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45941.844946180558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45941.844946180558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45941.844946180558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45941.844946180558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45941.844946180558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45941.844946180558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45941.844946180558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45941.844946180558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45941.844946180558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45941.844946180558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45941.844946180558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45941.844946180558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45941.844946180558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45941.844946180558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45941.844946180558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45941.844946180558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45941.844946180558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45941.844946180558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45941.844946180558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45941.844946180558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45941.844946180558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45941.844946180558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45941.844946180558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45941.844946180558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45941.844946180558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45941.844946180558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45941.844946180558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45941.844946180558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45941.844946180558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45941.844946180558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45941.844946180558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45941.844946180558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45941.844946180558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45941.844946180558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45941.844946180558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45941.844946180558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45941.844946180558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45941.844946180558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45941.844946180558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45941.844946180558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45941.844946180558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45941.844946180558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45941.844946180558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45941.844946180558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45941.844946180558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45941.844946180558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45941.844946180558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45941.844946180558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45941.844946180558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45941.844946180558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45941.844946180558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45941.844946180558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45941.844946180558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45941.844946180558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45941.844946180558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45941.844946180558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45941.844946180558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45941.844946180558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45941.844946180558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45941.844946180558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45941.844946180558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45941.844946180558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45941.844946180558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45941.844946180558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45941.844946180558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45941.844946180558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45941.844946180558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45941.844946180558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45941.844946180558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45941.844946180558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45941.844946180558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45941.844946180558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45941.844946180558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45941.844946180558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45941.844946180558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45941.844946180558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45941.844946180558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45941.844946180558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45941.844946180558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45941.844946180558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45941.844946180558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45941.844946180558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45941.844946180558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45941.844946180558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45941.844946180558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45941.844946180558</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45941.844946180558</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45941.844946180558</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45941.844946180558</v>
      </c>
      <c r="H160" s="110"/>
      <c r="I160" s="106" t="str">
        <f>IFERROR(VLOOKUP(D160,DB!A:F,6,0),"")</f>
        <v/>
      </c>
      <c r="J160" s="105" t="str">
        <f>IFERROR(VLOOKUP(D160,DB!A:G,7,0),"")</f>
        <v/>
      </c>
      <c r="K160" s="111"/>
      <c r="L160" s="112" t="str">
        <f>IFERROR(VLOOKUP(D160,DB!A:I,9,0),"")</f>
        <v/>
      </c>
    </row>
  </sheetData>
  <dataValidations count="2">
    <dataValidation allowBlank="1" showInputMessage="1" showErrorMessage="1" sqref="E1" xr:uid="{380493DB-286A-4683-AF55-C78F04945A49}"/>
    <dataValidation type="list" allowBlank="1" showInputMessage="1" showErrorMessage="1" sqref="E3 E5 E6: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2025-10-11T17:19:39Z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